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showInkAnnotation="0" codeName="ThisWorkbook" defaultThemeVersion="124226"/>
  <xr:revisionPtr revIDLastSave="0" documentId="13_ncr:1_{C5993877-5C67-4C04-915F-D31599DDA480}" xr6:coauthVersionLast="47" xr6:coauthVersionMax="47" xr10:uidLastSave="{00000000-0000-0000-0000-000000000000}"/>
  <workbookProtection workbookPassword="E710" lockStructure="1"/>
  <bookViews>
    <workbookView xWindow="1425" yWindow="75" windowWidth="16845" windowHeight="10275" xr2:uid="{00000000-000D-0000-FFFF-FFFF00000000}"/>
  </bookViews>
  <sheets>
    <sheet name="readme" sheetId="7" r:id="rId1"/>
    <sheet name="入力シート" sheetId="1" r:id="rId2"/>
    <sheet name="参加申込書1" sheetId="8" r:id="rId3"/>
    <sheet name="参加申込書2" sheetId="3" r:id="rId4"/>
    <sheet name="学校番号" sheetId="11" r:id="rId5"/>
    <sheet name="高文連加盟登録校" sheetId="12" r:id="rId6"/>
    <sheet name="data" sheetId="4" state="hidden" r:id="rId7"/>
    <sheet name="事務局使用" sheetId="6" r:id="rId8"/>
  </sheets>
  <definedNames>
    <definedName name="_xlnm.Print_Area" localSheetId="2">参加申込書1!$A$1:$H$25</definedName>
    <definedName name="_xlnm.Print_Area" localSheetId="3">参加申込書2!$A$1:$T$32</definedName>
    <definedName name="_xlnm.Print_Area" localSheetId="1">入力シート!$A$1:$AA$31</definedName>
    <definedName name="県市私">data!$C$5:$C$7</definedName>
    <definedName name="出欠">data!$E$5:$E$6</definedName>
    <definedName name="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5" i="1" l="1"/>
  <c r="U14" i="1"/>
  <c r="U13" i="1"/>
  <c r="I2" i="1" l="1"/>
  <c r="E27" i="3" l="1"/>
  <c r="E29" i="3"/>
  <c r="E263" i="4" l="1"/>
  <c r="E15" i="4"/>
  <c r="E20" i="4"/>
  <c r="E22" i="4"/>
  <c r="E26" i="4"/>
  <c r="E30" i="4"/>
  <c r="E38" i="4"/>
  <c r="E41" i="4"/>
  <c r="E42" i="4"/>
  <c r="E43" i="4"/>
  <c r="E44" i="4"/>
  <c r="E45" i="4"/>
  <c r="E46" i="4"/>
  <c r="E47" i="4"/>
  <c r="E48" i="4"/>
  <c r="E50" i="4"/>
  <c r="E51" i="4"/>
  <c r="E52" i="4"/>
  <c r="E53" i="4"/>
  <c r="E56" i="4"/>
  <c r="E58" i="4"/>
  <c r="E59" i="4"/>
  <c r="E61" i="4"/>
  <c r="E62" i="4"/>
  <c r="E63" i="4"/>
  <c r="E64" i="4"/>
  <c r="E65" i="4"/>
  <c r="E66" i="4"/>
  <c r="E68" i="4"/>
  <c r="E70" i="4"/>
  <c r="E71" i="4"/>
  <c r="E73" i="4"/>
  <c r="E75" i="4"/>
  <c r="E77" i="4"/>
  <c r="E78" i="4"/>
  <c r="E79" i="4"/>
  <c r="E81" i="4"/>
  <c r="E82" i="4"/>
  <c r="E83" i="4"/>
  <c r="E89" i="4"/>
  <c r="E90" i="4"/>
  <c r="E92" i="4"/>
  <c r="E93" i="4"/>
  <c r="E101" i="4"/>
  <c r="E105" i="4"/>
  <c r="E106" i="4"/>
  <c r="E107" i="4"/>
  <c r="E108" i="4"/>
  <c r="E110" i="4"/>
  <c r="E112" i="4"/>
  <c r="E113" i="4"/>
  <c r="E114" i="4"/>
  <c r="E115" i="4"/>
  <c r="E116" i="4"/>
  <c r="E117" i="4"/>
  <c r="E118" i="4"/>
  <c r="E119" i="4"/>
  <c r="E120" i="4"/>
  <c r="E121" i="4"/>
  <c r="E124" i="4"/>
  <c r="E125" i="4"/>
  <c r="E126" i="4"/>
  <c r="E127" i="4"/>
  <c r="E128" i="4"/>
  <c r="E129" i="4"/>
  <c r="E130" i="4"/>
  <c r="E131" i="4"/>
  <c r="E132" i="4"/>
  <c r="E135" i="4"/>
  <c r="E137" i="4"/>
  <c r="E138" i="4"/>
  <c r="E141" i="4"/>
  <c r="E143" i="4"/>
  <c r="E145" i="4"/>
  <c r="E146" i="4"/>
  <c r="E147" i="4"/>
  <c r="E148" i="4"/>
  <c r="E151" i="4"/>
  <c r="E154" i="4"/>
  <c r="E158" i="4"/>
  <c r="E159" i="4"/>
  <c r="E160" i="4"/>
  <c r="E168" i="4"/>
  <c r="E176" i="4"/>
  <c r="E178" i="4"/>
  <c r="E180" i="4"/>
  <c r="E182" i="4"/>
  <c r="E183" i="4"/>
  <c r="E185" i="4"/>
  <c r="E186" i="4"/>
  <c r="E188" i="4"/>
  <c r="E189" i="4"/>
  <c r="E190" i="4"/>
  <c r="E192" i="4"/>
  <c r="E194" i="4"/>
  <c r="E195" i="4"/>
  <c r="E196" i="4"/>
  <c r="E199" i="4"/>
  <c r="E200" i="4"/>
  <c r="E202" i="4"/>
  <c r="E203" i="4"/>
  <c r="E210" i="4"/>
  <c r="E211" i="4"/>
  <c r="E215" i="4"/>
  <c r="E216" i="4"/>
  <c r="E219" i="4"/>
  <c r="E220" i="4"/>
  <c r="E221" i="4"/>
  <c r="E222" i="4"/>
  <c r="E224" i="4"/>
  <c r="E225" i="4"/>
  <c r="E226" i="4"/>
  <c r="E227" i="4"/>
  <c r="E229" i="4"/>
  <c r="E230" i="4"/>
  <c r="E232" i="4"/>
  <c r="E233" i="4"/>
  <c r="E234" i="4"/>
  <c r="E235" i="4"/>
  <c r="E236" i="4"/>
  <c r="E237" i="4"/>
  <c r="E238" i="4"/>
  <c r="E240" i="4"/>
  <c r="E241" i="4"/>
  <c r="E242" i="4"/>
  <c r="E243" i="4"/>
  <c r="E244" i="4"/>
  <c r="E245" i="4"/>
  <c r="E246" i="4"/>
  <c r="E251" i="4"/>
  <c r="E254" i="4"/>
  <c r="E255" i="4"/>
  <c r="E257" i="4"/>
  <c r="E258" i="4"/>
  <c r="E259" i="4"/>
  <c r="H17" i="1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1" i="4"/>
  <c r="A25" i="8" l="1"/>
  <c r="B19" i="7"/>
  <c r="Q11" i="4" l="1"/>
  <c r="E11" i="4" s="1"/>
  <c r="Q12" i="4" l="1"/>
  <c r="E12" i="4" s="1"/>
  <c r="Q13" i="4"/>
  <c r="E13" i="4" s="1"/>
  <c r="Q14" i="4"/>
  <c r="E14" i="4" s="1"/>
  <c r="Q15" i="4"/>
  <c r="E16" i="4" s="1"/>
  <c r="Q16" i="4"/>
  <c r="E17" i="4" s="1"/>
  <c r="Q17" i="4"/>
  <c r="E18" i="4" s="1"/>
  <c r="Q18" i="4"/>
  <c r="E19" i="4" s="1"/>
  <c r="Q19" i="4"/>
  <c r="E21" i="4" s="1"/>
  <c r="Q20" i="4"/>
  <c r="E23" i="4" s="1"/>
  <c r="Q21" i="4"/>
  <c r="E24" i="4" s="1"/>
  <c r="Q22" i="4"/>
  <c r="E25" i="4" s="1"/>
  <c r="Q23" i="4"/>
  <c r="E27" i="4" s="1"/>
  <c r="Q24" i="4"/>
  <c r="E28" i="4" s="1"/>
  <c r="Q25" i="4"/>
  <c r="E29" i="4" s="1"/>
  <c r="Q26" i="4"/>
  <c r="E31" i="4" s="1"/>
  <c r="Q27" i="4"/>
  <c r="E32" i="4" s="1"/>
  <c r="Q28" i="4"/>
  <c r="E33" i="4" s="1"/>
  <c r="Q29" i="4"/>
  <c r="E34" i="4" s="1"/>
  <c r="Q30" i="4"/>
  <c r="E35" i="4" s="1"/>
  <c r="Q31" i="4"/>
  <c r="E36" i="4" s="1"/>
  <c r="Q32" i="4"/>
  <c r="E37" i="4" s="1"/>
  <c r="Q33" i="4"/>
  <c r="E39" i="4" s="1"/>
  <c r="Q34" i="4"/>
  <c r="E40" i="4" s="1"/>
  <c r="Q35" i="4"/>
  <c r="E49" i="4" s="1"/>
  <c r="Q36" i="4"/>
  <c r="E54" i="4" s="1"/>
  <c r="Q37" i="4"/>
  <c r="E55" i="4" s="1"/>
  <c r="Q38" i="4"/>
  <c r="E57" i="4" s="1"/>
  <c r="Q39" i="4"/>
  <c r="E60" i="4" s="1"/>
  <c r="Q40" i="4"/>
  <c r="E67" i="4" s="1"/>
  <c r="Q41" i="4"/>
  <c r="E69" i="4" s="1"/>
  <c r="Q42" i="4"/>
  <c r="E72" i="4" s="1"/>
  <c r="Q43" i="4"/>
  <c r="E74" i="4" s="1"/>
  <c r="Q44" i="4"/>
  <c r="E76" i="4" s="1"/>
  <c r="Q45" i="4"/>
  <c r="E80" i="4" s="1"/>
  <c r="Q46" i="4"/>
  <c r="E84" i="4" s="1"/>
  <c r="Q47" i="4"/>
  <c r="E85" i="4" s="1"/>
  <c r="Q48" i="4"/>
  <c r="E86" i="4" s="1"/>
  <c r="Q49" i="4"/>
  <c r="E87" i="4" s="1"/>
  <c r="Q50" i="4"/>
  <c r="E88" i="4" s="1"/>
  <c r="Q51" i="4"/>
  <c r="E91" i="4" s="1"/>
  <c r="Q52" i="4"/>
  <c r="E94" i="4" s="1"/>
  <c r="Q53" i="4"/>
  <c r="E95" i="4" s="1"/>
  <c r="Q54" i="4"/>
  <c r="E96" i="4" s="1"/>
  <c r="Q55" i="4"/>
  <c r="E97" i="4" s="1"/>
  <c r="Q56" i="4"/>
  <c r="E98" i="4" s="1"/>
  <c r="Q57" i="4"/>
  <c r="E99" i="4" s="1"/>
  <c r="Q58" i="4"/>
  <c r="E100" i="4" s="1"/>
  <c r="Q59" i="4"/>
  <c r="E102" i="4" s="1"/>
  <c r="Q60" i="4"/>
  <c r="E103" i="4" s="1"/>
  <c r="Q61" i="4"/>
  <c r="E104" i="4" s="1"/>
  <c r="Q62" i="4"/>
  <c r="E109" i="4" s="1"/>
  <c r="Q63" i="4"/>
  <c r="E111" i="4" s="1"/>
  <c r="Q64" i="4"/>
  <c r="E122" i="4" s="1"/>
  <c r="Q65" i="4"/>
  <c r="E123" i="4" s="1"/>
  <c r="Q66" i="4"/>
  <c r="E133" i="4" s="1"/>
  <c r="Q67" i="4"/>
  <c r="E134" i="4" s="1"/>
  <c r="Q68" i="4"/>
  <c r="E136" i="4" s="1"/>
  <c r="Q69" i="4"/>
  <c r="E139" i="4" s="1"/>
  <c r="Q70" i="4"/>
  <c r="E140" i="4" s="1"/>
  <c r="Q71" i="4"/>
  <c r="E142" i="4" s="1"/>
  <c r="Q72" i="4"/>
  <c r="E144" i="4" s="1"/>
  <c r="Q73" i="4"/>
  <c r="E149" i="4" s="1"/>
  <c r="Q74" i="4"/>
  <c r="E150" i="4" s="1"/>
  <c r="Q75" i="4"/>
  <c r="E152" i="4" s="1"/>
  <c r="Q76" i="4"/>
  <c r="E153" i="4" s="1"/>
  <c r="Q77" i="4"/>
  <c r="E155" i="4" s="1"/>
  <c r="Q78" i="4"/>
  <c r="E156" i="4" s="1"/>
  <c r="Q79" i="4"/>
  <c r="E157" i="4" s="1"/>
  <c r="Q80" i="4"/>
  <c r="E161" i="4" s="1"/>
  <c r="Q81" i="4"/>
  <c r="E162" i="4" s="1"/>
  <c r="Q82" i="4"/>
  <c r="E163" i="4" s="1"/>
  <c r="Q83" i="4"/>
  <c r="E164" i="4" s="1"/>
  <c r="Q84" i="4"/>
  <c r="E165" i="4" s="1"/>
  <c r="Q85" i="4"/>
  <c r="E166" i="4" s="1"/>
  <c r="Q86" i="4"/>
  <c r="E167" i="4" s="1"/>
  <c r="Q87" i="4"/>
  <c r="E169" i="4" s="1"/>
  <c r="Q88" i="4"/>
  <c r="E170" i="4" s="1"/>
  <c r="Q89" i="4"/>
  <c r="E171" i="4" s="1"/>
  <c r="Q90" i="4"/>
  <c r="E172" i="4" s="1"/>
  <c r="Q91" i="4"/>
  <c r="E173" i="4" s="1"/>
  <c r="Q92" i="4"/>
  <c r="E174" i="4" s="1"/>
  <c r="Q93" i="4"/>
  <c r="E175" i="4" s="1"/>
  <c r="Q94" i="4"/>
  <c r="E177" i="4" s="1"/>
  <c r="Q95" i="4"/>
  <c r="E179" i="4" s="1"/>
  <c r="Q96" i="4"/>
  <c r="E181" i="4" s="1"/>
  <c r="Q97" i="4"/>
  <c r="E184" i="4" s="1"/>
  <c r="Q98" i="4"/>
  <c r="E187" i="4" s="1"/>
  <c r="Q99" i="4"/>
  <c r="E191" i="4" s="1"/>
  <c r="Q100" i="4"/>
  <c r="E193" i="4" s="1"/>
  <c r="Q101" i="4"/>
  <c r="E197" i="4" s="1"/>
  <c r="Q102" i="4"/>
  <c r="E198" i="4" s="1"/>
  <c r="Q103" i="4"/>
  <c r="E201" i="4" s="1"/>
  <c r="Q104" i="4"/>
  <c r="E204" i="4" s="1"/>
  <c r="Q105" i="4"/>
  <c r="E205" i="4" s="1"/>
  <c r="Q106" i="4"/>
  <c r="E206" i="4" s="1"/>
  <c r="Q107" i="4"/>
  <c r="E207" i="4" s="1"/>
  <c r="Q108" i="4"/>
  <c r="E208" i="4" s="1"/>
  <c r="Q109" i="4"/>
  <c r="E209" i="4" s="1"/>
  <c r="Q110" i="4"/>
  <c r="E212" i="4" s="1"/>
  <c r="Q111" i="4"/>
  <c r="E213" i="4" s="1"/>
  <c r="Q112" i="4"/>
  <c r="E214" i="4" s="1"/>
  <c r="Q113" i="4"/>
  <c r="E217" i="4" s="1"/>
  <c r="Q114" i="4"/>
  <c r="E218" i="4" s="1"/>
  <c r="Q115" i="4"/>
  <c r="E223" i="4" s="1"/>
  <c r="Q116" i="4"/>
  <c r="E228" i="4" s="1"/>
  <c r="Q117" i="4"/>
  <c r="E231" i="4" s="1"/>
  <c r="Q118" i="4"/>
  <c r="E239" i="4" s="1"/>
  <c r="Q119" i="4"/>
  <c r="E247" i="4" s="1"/>
  <c r="Q120" i="4"/>
  <c r="E248" i="4" s="1"/>
  <c r="Q121" i="4"/>
  <c r="E249" i="4" s="1"/>
  <c r="Q122" i="4"/>
  <c r="E250" i="4" s="1"/>
  <c r="Q123" i="4"/>
  <c r="E252" i="4" s="1"/>
  <c r="Q124" i="4"/>
  <c r="E253" i="4" s="1"/>
  <c r="Q125" i="4"/>
  <c r="E256" i="4" s="1"/>
  <c r="Q126" i="4"/>
  <c r="E260" i="4" s="1"/>
  <c r="Q127" i="4"/>
  <c r="E261" i="4" s="1"/>
  <c r="Q128" i="4"/>
  <c r="E262" i="4" s="1"/>
  <c r="I4" i="3"/>
  <c r="D4" i="8"/>
  <c r="X27" i="1" l="1"/>
  <c r="X26" i="1"/>
  <c r="B6" i="8" l="1"/>
  <c r="A1" i="8" l="1"/>
  <c r="E22" i="8"/>
  <c r="E21" i="8"/>
  <c r="E20" i="8"/>
  <c r="E18" i="8"/>
  <c r="F7" i="8"/>
  <c r="C7" i="8"/>
  <c r="C5" i="8"/>
  <c r="B4" i="8"/>
  <c r="H11" i="6" l="1"/>
  <c r="I11" i="6"/>
  <c r="H12" i="6"/>
  <c r="I12" i="6"/>
  <c r="I10" i="6"/>
  <c r="H10" i="6"/>
  <c r="B26" i="7" l="1"/>
  <c r="I18" i="6" l="1"/>
  <c r="B3" i="6" l="1"/>
  <c r="A3" i="6"/>
  <c r="I33" i="1" l="1"/>
  <c r="I34" i="1"/>
  <c r="E11" i="8" l="1"/>
  <c r="G11" i="8" s="1"/>
  <c r="E10" i="8"/>
  <c r="G10" i="8" s="1"/>
  <c r="D3" i="6"/>
  <c r="C3" i="6"/>
  <c r="A11" i="6"/>
  <c r="B11" i="6"/>
  <c r="D11" i="6"/>
  <c r="E11" i="6"/>
  <c r="F11" i="6"/>
  <c r="G11" i="6"/>
  <c r="J11" i="6"/>
  <c r="A12" i="6"/>
  <c r="B12" i="6"/>
  <c r="D12" i="6"/>
  <c r="E12" i="6"/>
  <c r="F12" i="6"/>
  <c r="G12" i="6"/>
  <c r="J12" i="6"/>
  <c r="L16" i="3" l="1"/>
  <c r="M9" i="3"/>
  <c r="K11" i="6" l="1"/>
  <c r="K12" i="6"/>
  <c r="N20" i="6" l="1"/>
  <c r="N19" i="6"/>
  <c r="F6" i="6"/>
  <c r="P29" i="3"/>
  <c r="P31" i="3"/>
  <c r="P27" i="3"/>
  <c r="C15" i="3"/>
  <c r="P30" i="3"/>
  <c r="P28" i="3"/>
  <c r="P26" i="3"/>
  <c r="C14" i="3"/>
  <c r="E31" i="3"/>
  <c r="E30" i="3"/>
  <c r="E28" i="3"/>
  <c r="E26" i="3"/>
  <c r="L14" i="3"/>
  <c r="F2" i="4"/>
  <c r="A11" i="3" s="1"/>
  <c r="A1" i="3"/>
  <c r="D29" i="1"/>
  <c r="A29" i="3" s="1"/>
  <c r="D28" i="1"/>
  <c r="A27" i="3" s="1"/>
  <c r="I16" i="3" l="1"/>
  <c r="I14" i="3"/>
  <c r="I9" i="3"/>
  <c r="S9" i="3"/>
  <c r="S7" i="3"/>
  <c r="I7" i="3"/>
  <c r="C17" i="3"/>
  <c r="C16" i="3"/>
  <c r="M10" i="3"/>
  <c r="C10" i="3"/>
  <c r="C8" i="3"/>
  <c r="C9" i="3"/>
  <c r="C7" i="3"/>
  <c r="M8" i="3"/>
  <c r="M7" i="3"/>
  <c r="D4" i="3" l="1"/>
  <c r="I36" i="1" l="1"/>
  <c r="I37" i="1"/>
  <c r="G3" i="6" s="1"/>
  <c r="I35" i="1"/>
  <c r="E14" i="8" l="1"/>
  <c r="G14" i="8" s="1"/>
  <c r="E13" i="8"/>
  <c r="G13" i="8" s="1"/>
  <c r="E12" i="8"/>
  <c r="G12" i="8" s="1"/>
  <c r="F3" i="6"/>
  <c r="E3" i="6"/>
  <c r="M22" i="6"/>
  <c r="M23" i="6"/>
  <c r="M21" i="6"/>
  <c r="L21" i="6"/>
  <c r="L22" i="6"/>
  <c r="L23" i="6"/>
  <c r="K16" i="6"/>
  <c r="K17" i="6"/>
  <c r="K18" i="6"/>
  <c r="K19" i="6"/>
  <c r="K20" i="6"/>
  <c r="K21" i="6"/>
  <c r="K22" i="6"/>
  <c r="K23" i="6"/>
  <c r="K15" i="6"/>
  <c r="J16" i="6"/>
  <c r="J17" i="6"/>
  <c r="J18" i="6"/>
  <c r="J19" i="6"/>
  <c r="J20" i="6"/>
  <c r="J21" i="6"/>
  <c r="J22" i="6"/>
  <c r="J23" i="6"/>
  <c r="J15" i="6"/>
  <c r="I16" i="6"/>
  <c r="I17" i="6"/>
  <c r="I19" i="6"/>
  <c r="I20" i="6"/>
  <c r="I21" i="6"/>
  <c r="I22" i="6"/>
  <c r="I23" i="6"/>
  <c r="I15" i="6"/>
  <c r="D22" i="6"/>
  <c r="D21" i="6"/>
  <c r="C22" i="6"/>
  <c r="C21" i="6"/>
  <c r="A10" i="6"/>
  <c r="A6" i="6"/>
  <c r="G15" i="8" l="1"/>
  <c r="E16" i="6"/>
  <c r="E17" i="6"/>
  <c r="E18" i="6"/>
  <c r="E19" i="6"/>
  <c r="E20" i="6"/>
  <c r="E21" i="6"/>
  <c r="E22" i="6"/>
  <c r="E23" i="6"/>
  <c r="E15" i="6"/>
  <c r="F16" i="6"/>
  <c r="F17" i="6"/>
  <c r="F18" i="6"/>
  <c r="F19" i="6"/>
  <c r="F20" i="6"/>
  <c r="F21" i="6"/>
  <c r="F22" i="6"/>
  <c r="F23" i="6"/>
  <c r="F15" i="6"/>
  <c r="J10" i="6"/>
  <c r="G10" i="6"/>
  <c r="F10" i="6"/>
  <c r="E10" i="6"/>
  <c r="D10" i="6"/>
  <c r="B6" i="6"/>
  <c r="B10" i="6"/>
  <c r="C6" i="6"/>
  <c r="L6" i="6"/>
  <c r="K6" i="6"/>
  <c r="M14" i="3" l="1"/>
  <c r="O19" i="6"/>
  <c r="M16" i="3"/>
  <c r="O20" i="6"/>
  <c r="K10" i="6"/>
  <c r="J6" i="6"/>
  <c r="I6" i="6"/>
  <c r="H6" i="6"/>
  <c r="G6" i="6"/>
  <c r="E6" i="6"/>
  <c r="H15" i="6" l="1"/>
  <c r="C11" i="6"/>
  <c r="C12" i="6"/>
  <c r="H17" i="6"/>
  <c r="H21" i="6"/>
  <c r="D6" i="6"/>
  <c r="H22" i="6"/>
  <c r="H18" i="6"/>
  <c r="H19" i="6"/>
  <c r="H23" i="6"/>
  <c r="H16" i="6"/>
  <c r="H20" i="6"/>
  <c r="C10" i="6"/>
</calcChain>
</file>

<file path=xl/sharedStrings.xml><?xml version="1.0" encoding="utf-8"?>
<sst xmlns="http://schemas.openxmlformats.org/spreadsheetml/2006/main" count="1048" uniqueCount="651">
  <si>
    <t>学校番号</t>
    <rPh sb="0" eb="2">
      <t>ガッコウ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</si>
  <si>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2"/>
  </si>
  <si>
    <t>所在地</t>
  </si>
  <si>
    <t>TEL：</t>
    <phoneticPr fontId="2"/>
  </si>
  <si>
    <t>単価</t>
    <rPh sb="0" eb="2">
      <t>タンカ</t>
    </rPh>
    <phoneticPr fontId="2"/>
  </si>
  <si>
    <t>エントリー数</t>
    <rPh sb="5" eb="6">
      <t>スウ</t>
    </rPh>
    <phoneticPr fontId="2"/>
  </si>
  <si>
    <t>金額</t>
    <rPh sb="0" eb="2">
      <t>キンガク</t>
    </rPh>
    <phoneticPr fontId="2"/>
  </si>
  <si>
    <t>アナウンス小部門</t>
    <rPh sb="5" eb="6">
      <t>ショウ</t>
    </rPh>
    <phoneticPr fontId="2"/>
  </si>
  <si>
    <t>朗読小部門</t>
    <rPh sb="2" eb="3">
      <t>ショウ</t>
    </rPh>
    <phoneticPr fontId="2"/>
  </si>
  <si>
    <t>ラジオ番組小部門</t>
    <rPh sb="3" eb="5">
      <t>バングミ</t>
    </rPh>
    <rPh sb="5" eb="8">
      <t>ショウブモン</t>
    </rPh>
    <phoneticPr fontId="2"/>
  </si>
  <si>
    <t>テレビ番組小部門</t>
    <rPh sb="3" eb="5">
      <t>バングミ</t>
    </rPh>
    <rPh sb="5" eb="8">
      <t>ショウブモン</t>
    </rPh>
    <phoneticPr fontId="2"/>
  </si>
  <si>
    <t>DJ小部門</t>
    <rPh sb="2" eb="5">
      <t>ショウブモン</t>
    </rPh>
    <phoneticPr fontId="2"/>
  </si>
  <si>
    <t>代表顧問連絡先</t>
    <rPh sb="0" eb="2">
      <t>ダイヒョウ</t>
    </rPh>
    <phoneticPr fontId="2"/>
  </si>
  <si>
    <t>携帯電話番号</t>
  </si>
  <si>
    <t>■学校データ</t>
    <rPh sb="1" eb="3">
      <t>ガッコウ</t>
    </rPh>
    <phoneticPr fontId="1"/>
  </si>
  <si>
    <t>項目</t>
    <rPh sb="0" eb="2">
      <t>コウモク</t>
    </rPh>
    <phoneticPr fontId="1"/>
  </si>
  <si>
    <t>例</t>
    <rPh sb="0" eb="1">
      <t>レイ</t>
    </rPh>
    <phoneticPr fontId="1"/>
  </si>
  <si>
    <t>記入欄</t>
    <rPh sb="0" eb="2">
      <t>キニュウ</t>
    </rPh>
    <rPh sb="2" eb="3">
      <t>ラン</t>
    </rPh>
    <phoneticPr fontId="1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</si>
  <si>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1"/>
  </si>
  <si>
    <t>県市私</t>
    <rPh sb="0" eb="1">
      <t>ケン</t>
    </rPh>
    <rPh sb="1" eb="2">
      <t>シ</t>
    </rPh>
    <rPh sb="2" eb="3">
      <t>シ</t>
    </rPh>
    <phoneticPr fontId="1"/>
  </si>
  <si>
    <t>県立</t>
    <rPh sb="0" eb="2">
      <t>ケンリツ</t>
    </rPh>
    <phoneticPr fontId="1"/>
  </si>
  <si>
    <t>市立</t>
    <rPh sb="0" eb="2">
      <t>シリツ</t>
    </rPh>
    <phoneticPr fontId="1"/>
  </si>
  <si>
    <t>私立</t>
    <rPh sb="0" eb="2">
      <t>シリツ</t>
    </rPh>
    <phoneticPr fontId="1"/>
  </si>
  <si>
    <t>学校名</t>
    <rPh sb="0" eb="2">
      <t>ガッコウ</t>
    </rPh>
    <rPh sb="2" eb="3">
      <t>メイ</t>
    </rPh>
    <phoneticPr fontId="1"/>
  </si>
  <si>
    <t>学校名ふりがな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</si>
  <si>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</si>
  <si>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（半角）</t>
    <rPh sb="1" eb="3">
      <t>ハンカク</t>
    </rPh>
    <phoneticPr fontId="1"/>
  </si>
  <si>
    <t>学校住所</t>
    <rPh sb="0" eb="2">
      <t>ガッコウ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</si>
  <si>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</si>
  <si>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</si>
  <si>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■顧問データ</t>
    <rPh sb="1" eb="3">
      <t>コモン</t>
    </rPh>
    <phoneticPr fontId="1"/>
  </si>
  <si>
    <t>代表顧問</t>
    <rPh sb="0" eb="2">
      <t>ダイヒョウ</t>
    </rPh>
    <rPh sb="2" eb="4">
      <t>コモン</t>
    </rPh>
    <phoneticPr fontId="1"/>
  </si>
  <si>
    <t>引率顧問</t>
    <rPh sb="0" eb="2">
      <t>インソツ</t>
    </rPh>
    <rPh sb="2" eb="4">
      <t>コモン</t>
    </rPh>
    <phoneticPr fontId="1"/>
  </si>
  <si>
    <t>連絡先メールアドレス</t>
    <rPh sb="0" eb="3">
      <t>レンラクサキ</t>
    </rPh>
    <phoneticPr fontId="1"/>
  </si>
  <si>
    <t>携帯番号</t>
    <rPh sb="0" eb="2">
      <t>ケイタイ</t>
    </rPh>
    <rPh sb="2" eb="4">
      <t>バンゴウ</t>
    </rPh>
    <phoneticPr fontId="1"/>
  </si>
  <si>
    <t>携帯メールアドレス</t>
    <rPh sb="0" eb="2">
      <t>ケイタイ</t>
    </rPh>
    <phoneticPr fontId="1"/>
  </si>
  <si>
    <t>審査運営</t>
    <rPh sb="0" eb="2">
      <t>シンサ</t>
    </rPh>
    <rPh sb="2" eb="4">
      <t>ウンエイ</t>
    </rPh>
    <phoneticPr fontId="1"/>
  </si>
  <si>
    <t>希望番号</t>
    <rPh sb="0" eb="2">
      <t>キボウ</t>
    </rPh>
    <rPh sb="2" eb="4">
      <t>バンゴウ</t>
    </rPh>
    <phoneticPr fontId="1"/>
  </si>
  <si>
    <t>審査運営希望</t>
    <rPh sb="0" eb="2">
      <t>シンサ</t>
    </rPh>
    <rPh sb="2" eb="4">
      <t>ウンエイ</t>
    </rPh>
    <rPh sb="4" eb="6">
      <t>キボウ</t>
    </rPh>
    <phoneticPr fontId="1"/>
  </si>
  <si>
    <t>■エントリーデータ</t>
    <phoneticPr fontId="1"/>
  </si>
  <si>
    <t>地区</t>
    <rPh sb="0" eb="2">
      <t>チク</t>
    </rPh>
    <phoneticPr fontId="2"/>
  </si>
  <si>
    <t>学校名</t>
    <rPh sb="0" eb="3">
      <t>ガッコウメイ</t>
    </rPh>
    <phoneticPr fontId="2"/>
  </si>
  <si>
    <t>尼崎小田</t>
  </si>
  <si>
    <t>尼崎稲園</t>
  </si>
  <si>
    <t>尼崎</t>
  </si>
  <si>
    <t>尼崎北</t>
  </si>
  <si>
    <t>尼崎西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</si>
  <si>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</si>
  <si>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</si>
  <si>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</si>
  <si>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</si>
  <si>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</si>
  <si>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</si>
  <si>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</si>
  <si>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</si>
  <si>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</si>
  <si>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</si>
  <si>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</si>
  <si>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西宮今津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</si>
  <si>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</si>
  <si>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</si>
  <si>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</si>
  <si>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</si>
  <si>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</si>
  <si>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</si>
  <si>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</si>
  <si>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</si>
  <si>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</si>
  <si>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</si>
  <si>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</si>
  <si>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</si>
  <si>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</si>
  <si>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</si>
  <si>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</si>
  <si>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</si>
  <si>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</si>
  <si>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</si>
  <si>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</si>
  <si>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</si>
  <si>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雲雀丘学園</t>
  </si>
  <si>
    <t>小林聖心</t>
  </si>
  <si>
    <t>園田学園</t>
  </si>
  <si>
    <t>百合学院</t>
  </si>
  <si>
    <t>三田学園</t>
  </si>
  <si>
    <t>仁川学院</t>
  </si>
  <si>
    <t>関西学院</t>
  </si>
  <si>
    <t>報徳学園</t>
  </si>
  <si>
    <t>甲陽学院</t>
  </si>
  <si>
    <t>甲南</t>
  </si>
  <si>
    <t>神戸女学院</t>
  </si>
  <si>
    <t>甲子園学院</t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</si>
  <si>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</si>
  <si>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</si>
  <si>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</si>
  <si>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</si>
  <si>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</si>
  <si>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</si>
  <si>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</si>
  <si>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</si>
  <si>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</si>
  <si>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</si>
  <si>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</si>
  <si>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</si>
  <si>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</si>
  <si>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</si>
  <si>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</si>
  <si>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</si>
  <si>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</si>
  <si>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</si>
  <si>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</si>
  <si>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長田商業</t>
  </si>
  <si>
    <t>青雲</t>
  </si>
  <si>
    <t>神戸第一</t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</si>
  <si>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</si>
  <si>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</si>
  <si>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</si>
  <si>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</si>
  <si>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</si>
  <si>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</si>
  <si>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</si>
  <si>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</si>
  <si>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</si>
  <si>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</si>
  <si>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</si>
  <si>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</si>
  <si>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</si>
  <si>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</si>
  <si>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</si>
  <si>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</si>
  <si>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</si>
  <si>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</si>
  <si>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</si>
  <si>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</si>
  <si>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</si>
  <si>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</si>
  <si>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</si>
  <si>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</si>
  <si>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</si>
  <si>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</si>
  <si>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</si>
  <si>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</si>
  <si>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</si>
  <si>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</si>
  <si>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</si>
  <si>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</si>
  <si>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</si>
  <si>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</si>
  <si>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</si>
  <si>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</si>
  <si>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</si>
  <si>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</si>
  <si>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</si>
  <si>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</si>
  <si>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</si>
  <si>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</si>
  <si>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</si>
  <si>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</si>
  <si>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</si>
  <si>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</si>
  <si>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</si>
  <si>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</si>
  <si>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</si>
  <si>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</si>
  <si>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</si>
  <si>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</si>
  <si>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</si>
  <si>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</si>
  <si>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</si>
  <si>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</si>
  <si>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</si>
  <si>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</si>
  <si>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</si>
  <si>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</si>
  <si>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</si>
  <si>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</si>
  <si>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</si>
  <si>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</si>
  <si>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</si>
  <si>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</si>
  <si>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</si>
  <si>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</si>
  <si>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</si>
  <si>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</si>
  <si>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</si>
  <si>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</si>
  <si>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</si>
  <si>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</si>
  <si>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</si>
  <si>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</si>
  <si>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</si>
  <si>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</si>
  <si>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</si>
  <si>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</si>
  <si>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</si>
  <si>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</si>
  <si>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</si>
  <si>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</si>
  <si>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</si>
  <si>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</si>
  <si>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</si>
  <si>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</si>
  <si>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</si>
  <si>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</si>
  <si>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</si>
  <si>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市立姫路</t>
  </si>
  <si>
    <t>市立琴丘</t>
  </si>
  <si>
    <t>市立飾磨</t>
  </si>
  <si>
    <t>市川</t>
  </si>
  <si>
    <t>生野学園</t>
  </si>
  <si>
    <t>淳心学院</t>
  </si>
  <si>
    <t>日ノ本学園</t>
  </si>
  <si>
    <t>西宮香風</t>
  </si>
  <si>
    <t>市立西宮</t>
  </si>
  <si>
    <t>県立阪神昆陽</t>
    <rPh sb="0" eb="2">
      <t>ケンリツ</t>
    </rPh>
    <phoneticPr fontId="5"/>
  </si>
  <si>
    <t>国際</t>
  </si>
  <si>
    <t>武庫荘総合</t>
  </si>
  <si>
    <t>篠山東雲</t>
    <rPh sb="0" eb="2">
      <t>ササヤマ</t>
    </rPh>
    <phoneticPr fontId="6"/>
  </si>
  <si>
    <t xml:space="preserve">県立芦屋国際中等教育学校 </t>
  </si>
  <si>
    <t>市立琴ノ浦</t>
    <rPh sb="0" eb="2">
      <t>イチリツ</t>
    </rPh>
    <rPh sb="2" eb="3">
      <t>コト</t>
    </rPh>
    <rPh sb="4" eb="5">
      <t>ウラ</t>
    </rPh>
    <phoneticPr fontId="5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</si>
  <si>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6"/>
  </si>
  <si>
    <t>芦屋学園</t>
    <rPh sb="2" eb="4">
      <t>ガクエン</t>
    </rPh>
    <phoneticPr fontId="5"/>
  </si>
  <si>
    <t>武庫川女子大学附属</t>
    <rPh sb="3" eb="5">
      <t>ジョシ</t>
    </rPh>
    <rPh sb="5" eb="7">
      <t>ダイガク</t>
    </rPh>
    <phoneticPr fontId="6"/>
  </si>
  <si>
    <t>１地区その他の学校</t>
    <rPh sb="1" eb="3">
      <t>チク</t>
    </rPh>
    <phoneticPr fontId="6"/>
  </si>
  <si>
    <t>神戸鈴蘭台</t>
  </si>
  <si>
    <t>定・神戸工業</t>
    <rPh sb="0" eb="1">
      <t>テイ</t>
    </rPh>
    <phoneticPr fontId="6"/>
  </si>
  <si>
    <t>市立葺合</t>
    <rPh sb="0" eb="2">
      <t>シリツ</t>
    </rPh>
    <phoneticPr fontId="6"/>
  </si>
  <si>
    <t>市立楠</t>
    <rPh sb="0" eb="2">
      <t>シリツ</t>
    </rPh>
    <phoneticPr fontId="6"/>
  </si>
  <si>
    <t>市立須磨翔風</t>
    <rPh sb="0" eb="2">
      <t>シリツ</t>
    </rPh>
    <phoneticPr fontId="6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</si>
  <si>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6"/>
  </si>
  <si>
    <t>神戸龍谷</t>
    <rPh sb="0" eb="2">
      <t>コウベ</t>
    </rPh>
    <rPh sb="2" eb="4">
      <t>リュウコク</t>
    </rPh>
    <phoneticPr fontId="6"/>
  </si>
  <si>
    <t>神戸山手女子</t>
    <rPh sb="4" eb="6">
      <t>ジョシ</t>
    </rPh>
    <phoneticPr fontId="5"/>
  </si>
  <si>
    <t>神戸常盤</t>
    <rPh sb="2" eb="4">
      <t>トキワ</t>
    </rPh>
    <phoneticPr fontId="6"/>
  </si>
  <si>
    <t>神戸弘陵</t>
  </si>
  <si>
    <t>神戸国際大学附属</t>
    <rPh sb="5" eb="6">
      <t>ガク</t>
    </rPh>
    <rPh sb="7" eb="8">
      <t>ゾク</t>
    </rPh>
    <phoneticPr fontId="6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</si>
  <si>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5"/>
  </si>
  <si>
    <t>啓明学院</t>
  </si>
  <si>
    <t>神戸国際</t>
  </si>
  <si>
    <t>２地区その他の学校</t>
    <rPh sb="1" eb="3">
      <t>チク</t>
    </rPh>
    <phoneticPr fontId="6"/>
  </si>
  <si>
    <t>洲本・定</t>
  </si>
  <si>
    <t>小野工業・定</t>
  </si>
  <si>
    <t>飾磨工業・多</t>
  </si>
  <si>
    <t>相生産業・定</t>
  </si>
  <si>
    <t>県立大附属</t>
    <rPh sb="0" eb="2">
      <t>ケンリツ</t>
    </rPh>
    <phoneticPr fontId="6"/>
  </si>
  <si>
    <t>豊岡総合</t>
    <rPh sb="0" eb="1">
      <t>トヨ</t>
    </rPh>
    <phoneticPr fontId="6"/>
  </si>
  <si>
    <t>東洋大附姫路</t>
  </si>
  <si>
    <t>近大附豊岡</t>
  </si>
  <si>
    <t>３地区その他の学校</t>
    <rPh sb="1" eb="3">
      <t>チク</t>
    </rPh>
    <phoneticPr fontId="5"/>
  </si>
  <si>
    <t>４地区その他の学校</t>
    <rPh sb="1" eb="3">
      <t>チク</t>
    </rPh>
    <phoneticPr fontId="5"/>
  </si>
  <si>
    <t>学校番号→</t>
    <rPh sb="0" eb="2">
      <t>ガッコウ</t>
    </rPh>
    <rPh sb="2" eb="4">
      <t>バンゴウ</t>
    </rPh>
    <phoneticPr fontId="1"/>
  </si>
  <si>
    <t>審査運営希望番号</t>
    <rPh sb="0" eb="2">
      <t>シンサ</t>
    </rPh>
    <rPh sb="2" eb="4">
      <t>ウンエイ</t>
    </rPh>
    <rPh sb="4" eb="6">
      <t>キボウ</t>
    </rPh>
    <rPh sb="6" eb="8">
      <t>バンゴウ</t>
    </rPh>
    <phoneticPr fontId="2"/>
  </si>
  <si>
    <t>アナウンス審査</t>
    <phoneticPr fontId="2"/>
  </si>
  <si>
    <t>朗読審査</t>
    <phoneticPr fontId="2"/>
  </si>
  <si>
    <t>ラジオ審査</t>
    <phoneticPr fontId="2"/>
  </si>
  <si>
    <t>DJ審査</t>
    <phoneticPr fontId="2"/>
  </si>
  <si>
    <t>運営</t>
    <phoneticPr fontId="2"/>
  </si>
  <si>
    <t>部門番号</t>
    <rPh sb="0" eb="2">
      <t>ブモン</t>
    </rPh>
    <rPh sb="2" eb="4">
      <t>バンゴウ</t>
    </rPh>
    <phoneticPr fontId="1"/>
  </si>
  <si>
    <t>部門</t>
    <rPh sb="0" eb="2">
      <t>ブモン</t>
    </rPh>
    <phoneticPr fontId="1"/>
  </si>
  <si>
    <t>R</t>
    <phoneticPr fontId="1"/>
  </si>
  <si>
    <t>TV</t>
    <phoneticPr fontId="1"/>
  </si>
  <si>
    <t>DJ</t>
    <phoneticPr fontId="1"/>
  </si>
  <si>
    <t>アナ</t>
    <phoneticPr fontId="1"/>
  </si>
  <si>
    <t>朗</t>
    <rPh sb="0" eb="1">
      <t>ロウ</t>
    </rPh>
    <phoneticPr fontId="1"/>
  </si>
  <si>
    <t>地区番号</t>
    <rPh sb="0" eb="2">
      <t>チク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</si>
  <si>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1"/>
  </si>
  <si>
    <t>人数</t>
    <rPh sb="0" eb="2">
      <t>ニンズウ</t>
    </rPh>
    <phoneticPr fontId="1"/>
  </si>
  <si>
    <t>（プログラム用）</t>
    <rPh sb="6" eb="7">
      <t>ヨウ</t>
    </rPh>
    <phoneticPr fontId="1"/>
  </si>
  <si>
    <t>（正式名称）</t>
    <rPh sb="1" eb="3">
      <t>セイシキ</t>
    </rPh>
    <rPh sb="3" eb="5">
      <t>メイショウ</t>
    </rPh>
    <phoneticPr fontId="1"/>
  </si>
  <si>
    <t>三ノ宮</t>
    <rPh sb="0" eb="1">
      <t>サン</t>
    </rPh>
    <rPh sb="2" eb="3">
      <t>ミヤ</t>
    </rPh>
    <phoneticPr fontId="1"/>
  </si>
  <si>
    <t>さんのみや</t>
    <phoneticPr fontId="1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</si>
  <si>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1"/>
  </si>
  <si>
    <t>999-9999</t>
    <phoneticPr fontId="1"/>
  </si>
  <si>
    <t>（「兵庫県」は不要）</t>
    <rPh sb="2" eb="5">
      <t>ヒョウゴケン</t>
    </rPh>
    <rPh sb="7" eb="9">
      <t>フヨウ</t>
    </rPh>
    <phoneticPr fontId="1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</si>
  <si>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1"/>
  </si>
  <si>
    <t>学年</t>
    <rPh sb="0" eb="2">
      <t>ガクネン</t>
    </rPh>
    <phoneticPr fontId="1"/>
  </si>
  <si>
    <t>番組制作代表者</t>
    <rPh sb="0" eb="2">
      <t>バングミ</t>
    </rPh>
    <rPh sb="2" eb="4">
      <t>セイサク</t>
    </rPh>
    <rPh sb="4" eb="7">
      <t>ダイヒョウシャ</t>
    </rPh>
    <phoneticPr fontId="1"/>
  </si>
  <si>
    <t>（ひらがな）</t>
    <phoneticPr fontId="1"/>
  </si>
  <si>
    <t>作品</t>
    <rPh sb="0" eb="2">
      <t>サクヒン</t>
    </rPh>
    <phoneticPr fontId="1"/>
  </si>
  <si>
    <t>番号</t>
    <rPh sb="0" eb="2">
      <t>バンゴウ</t>
    </rPh>
    <phoneticPr fontId="1"/>
  </si>
  <si>
    <t>部番号</t>
    <rPh sb="0" eb="1">
      <t>ブ</t>
    </rPh>
    <rPh sb="1" eb="3">
      <t>バンゴウ</t>
    </rPh>
    <phoneticPr fontId="1"/>
  </si>
  <si>
    <t>ドキュメント</t>
    <phoneticPr fontId="1"/>
  </si>
  <si>
    <t>ドラマ</t>
    <phoneticPr fontId="1"/>
  </si>
  <si>
    <t>9999-99-9999</t>
    <phoneticPr fontId="1"/>
  </si>
  <si>
    <t>9999-99-9998</t>
    <phoneticPr fontId="1"/>
  </si>
  <si>
    <t>顧問携帯</t>
    <rPh sb="0" eb="2">
      <t>コモン</t>
    </rPh>
    <rPh sb="2" eb="4">
      <t>ケイタイ</t>
    </rPh>
    <phoneticPr fontId="1"/>
  </si>
  <si>
    <t>メール</t>
    <phoneticPr fontId="1"/>
  </si>
  <si>
    <t>携帯</t>
    <rPh sb="0" eb="2">
      <t>ケイタイ</t>
    </rPh>
    <phoneticPr fontId="1"/>
  </si>
  <si>
    <t>携帯メール</t>
    <rPh sb="0" eb="2">
      <t>ケイタイ</t>
    </rPh>
    <phoneticPr fontId="1"/>
  </si>
  <si>
    <t>作品読み方</t>
    <rPh sb="0" eb="2">
      <t>サクヒン</t>
    </rPh>
    <rPh sb="2" eb="3">
      <t>ヨ</t>
    </rPh>
    <rPh sb="4" eb="5">
      <t>カタ</t>
    </rPh>
    <phoneticPr fontId="1"/>
  </si>
  <si>
    <t>出場・代表者名</t>
    <rPh sb="0" eb="2">
      <t>シュツジョウ</t>
    </rPh>
    <rPh sb="3" eb="5">
      <t>ダイヒョウ</t>
    </rPh>
    <rPh sb="5" eb="6">
      <t>シャ</t>
    </rPh>
    <rPh sb="6" eb="7">
      <t>メイ</t>
    </rPh>
    <phoneticPr fontId="1"/>
  </si>
  <si>
    <t>内容</t>
    <rPh sb="0" eb="2">
      <t>ナイヨウ</t>
    </rPh>
    <phoneticPr fontId="1"/>
  </si>
  <si>
    <t>番組名</t>
    <rPh sb="0" eb="2">
      <t>バングミ</t>
    </rPh>
    <rPh sb="2" eb="3">
      <t>メイ</t>
    </rPh>
    <phoneticPr fontId="1"/>
  </si>
  <si>
    <t>番組よみがな</t>
    <rPh sb="0" eb="2">
      <t>バングミ</t>
    </rPh>
    <phoneticPr fontId="1"/>
  </si>
  <si>
    <t>番組よみ方</t>
    <rPh sb="0" eb="2">
      <t>バングミ</t>
    </rPh>
    <rPh sb="4" eb="5">
      <t>カタ</t>
    </rPh>
    <phoneticPr fontId="1"/>
  </si>
  <si>
    <t>作品番号</t>
    <rPh sb="0" eb="2">
      <t>サクヒン</t>
    </rPh>
    <rPh sb="2" eb="4">
      <t>バンゴウ</t>
    </rPh>
    <phoneticPr fontId="1"/>
  </si>
  <si>
    <t>Ｒ番組内容</t>
    <rPh sb="1" eb="3">
      <t>バングミ</t>
    </rPh>
    <rPh sb="3" eb="5">
      <t>ナイヨウ</t>
    </rPh>
    <phoneticPr fontId="1"/>
  </si>
  <si>
    <t>（15文字以内）</t>
    <rPh sb="3" eb="5">
      <t>モジ</t>
    </rPh>
    <rPh sb="5" eb="7">
      <t>イナイ</t>
    </rPh>
    <phoneticPr fontId="1"/>
  </si>
  <si>
    <t>（全角ひらがな）</t>
    <rPh sb="1" eb="3">
      <t>ゼンカク</t>
    </rPh>
    <phoneticPr fontId="1"/>
  </si>
  <si>
    <t>朗読作品</t>
    <rPh sb="0" eb="2">
      <t>ロウドク</t>
    </rPh>
    <rPh sb="2" eb="4">
      <t>サクヒン</t>
    </rPh>
    <phoneticPr fontId="1"/>
  </si>
  <si>
    <t>参加申込書 no.1</t>
    <rPh sb="0" eb="2">
      <t>サンカ</t>
    </rPh>
    <phoneticPr fontId="2"/>
  </si>
  <si>
    <t>アナ</t>
    <phoneticPr fontId="1"/>
  </si>
  <si>
    <t>朗</t>
    <rPh sb="0" eb="1">
      <t>ロウ</t>
    </rPh>
    <phoneticPr fontId="1"/>
  </si>
  <si>
    <t>R</t>
    <phoneticPr fontId="1"/>
  </si>
  <si>
    <t>TV</t>
    <phoneticPr fontId="1"/>
  </si>
  <si>
    <t>DJ</t>
    <phoneticPr fontId="1"/>
  </si>
  <si>
    <t>学校番号</t>
    <rPh sb="0" eb="2">
      <t>ガッコウ</t>
    </rPh>
    <rPh sb="2" eb="4">
      <t>バンゴウ</t>
    </rPh>
    <phoneticPr fontId="1"/>
  </si>
  <si>
    <t>■アナウンス小部門</t>
    <rPh sb="6" eb="9">
      <t>ショウブモン</t>
    </rPh>
    <phoneticPr fontId="1"/>
  </si>
  <si>
    <t>学年</t>
    <rPh sb="0" eb="2">
      <t>ガクネン</t>
    </rPh>
    <phoneticPr fontId="1"/>
  </si>
  <si>
    <t>学校名</t>
    <rPh sb="0" eb="2">
      <t>ガッコウ</t>
    </rPh>
    <rPh sb="2" eb="3">
      <t>メイ</t>
    </rPh>
    <phoneticPr fontId="1"/>
  </si>
  <si>
    <t>■朗読小部門</t>
    <rPh sb="1" eb="3">
      <t>ロウドク</t>
    </rPh>
    <rPh sb="3" eb="6">
      <t>ショウブモン</t>
    </rPh>
    <phoneticPr fontId="1"/>
  </si>
  <si>
    <t>ラジオ</t>
    <phoneticPr fontId="1"/>
  </si>
  <si>
    <t>■番組部門</t>
    <rPh sb="1" eb="3">
      <t>バングミ</t>
    </rPh>
    <rPh sb="3" eb="5">
      <t>ブモン</t>
    </rPh>
    <phoneticPr fontId="1"/>
  </si>
  <si>
    <t>代表者</t>
    <rPh sb="0" eb="3">
      <t>ダイヒョウシャ</t>
    </rPh>
    <phoneticPr fontId="1"/>
  </si>
  <si>
    <t>テレビ</t>
    <phoneticPr fontId="1"/>
  </si>
  <si>
    <t>DJ</t>
    <phoneticPr fontId="1"/>
  </si>
  <si>
    <t>参加申込書 no.2</t>
    <rPh sb="0" eb="2">
      <t>サンカ</t>
    </rPh>
    <phoneticPr fontId="2"/>
  </si>
  <si>
    <t>※テレビ部門のアスペクト比は16:9のみ</t>
    <rPh sb="4" eb="6">
      <t>ブモン</t>
    </rPh>
    <rPh sb="12" eb="13">
      <t>ヒ</t>
    </rPh>
    <phoneticPr fontId="1"/>
  </si>
  <si>
    <t>↑R，TVにエントリーする場合は必ずご記入ください（1，2，空欄のみ）</t>
    <rPh sb="13" eb="15">
      <t>バアイ</t>
    </rPh>
    <rPh sb="16" eb="17">
      <t>カナラ</t>
    </rPh>
    <rPh sb="19" eb="21">
      <t>キニュウ</t>
    </rPh>
    <rPh sb="30" eb="32">
      <t>クウラン</t>
    </rPh>
    <phoneticPr fontId="1"/>
  </si>
  <si>
    <t>エントリー数</t>
    <rPh sb="5" eb="6">
      <t>スウ</t>
    </rPh>
    <phoneticPr fontId="1"/>
  </si>
  <si>
    <t>回</t>
    <rPh sb="0" eb="1">
      <t>カイ</t>
    </rPh>
    <phoneticPr fontId="1"/>
  </si>
  <si>
    <t>→NHK杯</t>
    <rPh sb="4" eb="5">
      <t>ハイ</t>
    </rPh>
    <phoneticPr fontId="1"/>
  </si>
  <si>
    <t>※朗読指定作品</t>
    <rPh sb="1" eb="3">
      <t>ロウドク</t>
    </rPh>
    <rPh sb="3" eb="5">
      <t>シテイ</t>
    </rPh>
    <rPh sb="5" eb="7">
      <t>サクヒン</t>
    </rPh>
    <phoneticPr fontId="1"/>
  </si>
  <si>
    <t>理事</t>
    <rPh sb="0" eb="2">
      <t>リジ</t>
    </rPh>
    <phoneticPr fontId="2"/>
  </si>
  <si>
    <t>兵庫県高等学校総合文化祭エントリーファイルについて</t>
    <rPh sb="0" eb="3">
      <t>ヒョウゴケン</t>
    </rPh>
    <rPh sb="3" eb="5">
      <t>コウトウ</t>
    </rPh>
    <rPh sb="5" eb="7">
      <t>ガッコウ</t>
    </rPh>
    <rPh sb="7" eb="9">
      <t>ソウゴウ</t>
    </rPh>
    <rPh sb="9" eb="12">
      <t>ブンカサイ</t>
    </rPh>
    <phoneticPr fontId="2"/>
  </si>
  <si>
    <t>・太枠内の白背景のセルに記入してください。</t>
    <rPh sb="1" eb="3">
      <t>フトワク</t>
    </rPh>
    <rPh sb="3" eb="4">
      <t>ナイ</t>
    </rPh>
    <rPh sb="5" eb="6">
      <t>シロ</t>
    </rPh>
    <rPh sb="6" eb="8">
      <t>ハイケイ</t>
    </rPh>
    <rPh sb="12" eb="14">
      <t>キニュウ</t>
    </rPh>
    <phoneticPr fontId="1"/>
  </si>
  <si>
    <t>・よみがなは全角ひらがなです。</t>
    <rPh sb="6" eb="8">
      <t>ゼンカク</t>
    </rPh>
    <phoneticPr fontId="2"/>
  </si>
  <si>
    <t>・英数字は基本的に半角入力です。</t>
    <rPh sb="1" eb="4">
      <t>エイスウジ</t>
    </rPh>
    <rPh sb="5" eb="8">
      <t>キホンテキ</t>
    </rPh>
    <rPh sb="9" eb="11">
      <t>ハンカク</t>
    </rPh>
    <rPh sb="11" eb="13">
      <t>ニュウリョク</t>
    </rPh>
    <phoneticPr fontId="1"/>
  </si>
  <si>
    <t>・入力済のファイルは以下のアドレスにメール添付にて送信してください。</t>
    <rPh sb="1" eb="3">
      <t>ニュウリョク</t>
    </rPh>
    <rPh sb="3" eb="4">
      <t>スミ</t>
    </rPh>
    <rPh sb="21" eb="23">
      <t>テンプ</t>
    </rPh>
    <rPh sb="25" eb="27">
      <t>ソウシン</t>
    </rPh>
    <phoneticPr fontId="2"/>
  </si>
  <si>
    <t>・ウイルスチェックを必ず行ってください。</t>
    <phoneticPr fontId="1"/>
  </si>
  <si>
    <t>・入力が終わりましたら「参加申込書1」「参加申込書2」のシートを印刷してください。</t>
    <rPh sb="1" eb="3">
      <t>ニュウリョク</t>
    </rPh>
    <rPh sb="4" eb="5">
      <t>オ</t>
    </rPh>
    <rPh sb="12" eb="14">
      <t>サンカ</t>
    </rPh>
    <rPh sb="14" eb="17">
      <t>モウシコミショ</t>
    </rPh>
    <rPh sb="20" eb="22">
      <t>サンカ</t>
    </rPh>
    <rPh sb="22" eb="25">
      <t>モウシコミショ</t>
    </rPh>
    <rPh sb="32" eb="34">
      <t>インサツ</t>
    </rPh>
    <phoneticPr fontId="1"/>
  </si>
  <si>
    <t>［送付先］</t>
    <rPh sb="1" eb="4">
      <t>ソウフサキ</t>
    </rPh>
    <phoneticPr fontId="1"/>
  </si>
  <si>
    <t>・最初にG2のセルへ学校番号を入力してください。（「学校番号」シートに一覧があります）</t>
    <rPh sb="1" eb="3">
      <t>サイショ</t>
    </rPh>
    <rPh sb="10" eb="12">
      <t>ガッコウ</t>
    </rPh>
    <rPh sb="12" eb="14">
      <t>バンゴウ</t>
    </rPh>
    <rPh sb="15" eb="17">
      <t>ニュウリョク</t>
    </rPh>
    <rPh sb="26" eb="28">
      <t>ガッコウ</t>
    </rPh>
    <rPh sb="28" eb="30">
      <t>バンゴウ</t>
    </rPh>
    <rPh sb="35" eb="37">
      <t>イチラン</t>
    </rPh>
    <phoneticPr fontId="1"/>
  </si>
  <si>
    <t>(1) 入力シートへの入力</t>
    <rPh sb="11" eb="13">
      <t>ニュウリョク</t>
    </rPh>
    <phoneticPr fontId="2"/>
  </si>
  <si>
    <t>(2) 参加申込書の郵送</t>
    <rPh sb="4" eb="6">
      <t>サンカ</t>
    </rPh>
    <rPh sb="6" eb="9">
      <t>モウシコミショ</t>
    </rPh>
    <rPh sb="10" eb="12">
      <t>ユウソウ</t>
    </rPh>
    <phoneticPr fontId="2"/>
  </si>
  <si>
    <t>(3) 本ファイルの送信</t>
    <rPh sb="4" eb="5">
      <t>ホン</t>
    </rPh>
    <rPh sb="10" eb="12">
      <t>ソウシン</t>
    </rPh>
    <phoneticPr fontId="2"/>
  </si>
  <si>
    <t>・作品名は全角，半角に関係なく15文字以内です。</t>
  </si>
  <si>
    <t>・送られてきたデータをそのままコピーして使用しますので，各校で誤字等をチェックの上，送付してください。</t>
    <rPh sb="31" eb="33">
      <t>ゴジ</t>
    </rPh>
    <rPh sb="33" eb="34">
      <t>トウ</t>
    </rPh>
    <phoneticPr fontId="2"/>
  </si>
  <si>
    <t>アナ</t>
    <phoneticPr fontId="1"/>
  </si>
  <si>
    <t>R</t>
    <phoneticPr fontId="1"/>
  </si>
  <si>
    <t>TV</t>
    <phoneticPr fontId="1"/>
  </si>
  <si>
    <t>DJ</t>
    <phoneticPr fontId="1"/>
  </si>
  <si>
    <t>締切</t>
    <rPh sb="0" eb="2">
      <t>シメキリ</t>
    </rPh>
    <phoneticPr fontId="1"/>
  </si>
  <si>
    <t>・学年は1か2（定時制は1～3）の数字を半角で入力してください。</t>
    <phoneticPr fontId="1"/>
  </si>
  <si>
    <t>市立六甲ｱｲﾗﾝﾄﾞ</t>
    <rPh sb="0" eb="2">
      <t>シリツ</t>
    </rPh>
    <phoneticPr fontId="7"/>
  </si>
  <si>
    <t>市立科学技術</t>
  </si>
  <si>
    <t>市立摩耶兵庫</t>
    <rPh sb="0" eb="2">
      <t>シリツ</t>
    </rPh>
    <phoneticPr fontId="7"/>
  </si>
  <si>
    <t>市立神戸工科</t>
    <rPh sb="0" eb="2">
      <t>シリツ</t>
    </rPh>
    <rPh sb="5" eb="6">
      <t>カ</t>
    </rPh>
    <phoneticPr fontId="1"/>
  </si>
  <si>
    <t>愛徳学園</t>
  </si>
  <si>
    <t>白陵</t>
  </si>
  <si>
    <t>龍野北</t>
  </si>
  <si>
    <t>賢明女子学院</t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</si>
  <si>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5"/>
  </si>
  <si>
    <t>市立神港橘</t>
    <rPh sb="0" eb="2">
      <t>イチリツ</t>
    </rPh>
    <rPh sb="3" eb="4">
      <t>ミナト</t>
    </rPh>
    <phoneticPr fontId="2"/>
  </si>
  <si>
    <t>淡路三原</t>
    <rPh sb="0" eb="2">
      <t>アワジ</t>
    </rPh>
    <rPh sb="2" eb="4">
      <t>ミハラ</t>
    </rPh>
    <phoneticPr fontId="5"/>
  </si>
  <si>
    <t>自由ヶ丘</t>
    <rPh sb="0" eb="2">
      <t>ジユウ</t>
    </rPh>
    <rPh sb="3" eb="4">
      <t>オカ</t>
    </rPh>
    <phoneticPr fontId="5"/>
  </si>
  <si>
    <t>県伊丹</t>
  </si>
  <si>
    <t>兵庫県立夢野台高等学校</t>
  </si>
  <si>
    <t>市立葺合</t>
  </si>
  <si>
    <t>市立須磨翔風</t>
  </si>
  <si>
    <t>神戸常盤</t>
  </si>
  <si>
    <t>淡路三原</t>
  </si>
  <si>
    <t>県立大附属</t>
  </si>
  <si>
    <t>予選</t>
    <rPh sb="0" eb="2">
      <t>ヨセン</t>
    </rPh>
    <phoneticPr fontId="1"/>
  </si>
  <si>
    <t>引率</t>
    <rPh sb="0" eb="2">
      <t>インソツ</t>
    </rPh>
    <phoneticPr fontId="1"/>
  </si>
  <si>
    <t>決勝</t>
    <rPh sb="0" eb="2">
      <t>ケッショウ</t>
    </rPh>
    <phoneticPr fontId="1"/>
  </si>
  <si>
    <t>予選</t>
    <rPh sb="0" eb="2">
      <t>ヨセン</t>
    </rPh>
    <phoneticPr fontId="1"/>
  </si>
  <si>
    <t>決勝</t>
    <rPh sb="0" eb="2">
      <t>ケッショウ</t>
    </rPh>
    <phoneticPr fontId="1"/>
  </si>
  <si>
    <t>〒</t>
    <phoneticPr fontId="2"/>
  </si>
  <si>
    <t>FAX：</t>
    <phoneticPr fontId="2"/>
  </si>
  <si>
    <t>＜参加費＞</t>
    <rPh sb="1" eb="4">
      <t>サンカヒ</t>
    </rPh>
    <phoneticPr fontId="2"/>
  </si>
  <si>
    <t>名</t>
    <rPh sb="0" eb="1">
      <t>メイ</t>
    </rPh>
    <phoneticPr fontId="2"/>
  </si>
  <si>
    <t>本</t>
    <rPh sb="0" eb="1">
      <t>ホン</t>
    </rPh>
    <phoneticPr fontId="2"/>
  </si>
  <si>
    <t>合　計</t>
  </si>
  <si>
    <t>参加申込書に参加費（振込票兼受領書のコピー）を添えて，兵庫県大会に参加を申し込みます。</t>
    <phoneticPr fontId="2"/>
  </si>
  <si>
    <t>個人PCメールアドレス</t>
    <phoneticPr fontId="1"/>
  </si>
  <si>
    <t>携帯電話メールアドレス</t>
    <phoneticPr fontId="1"/>
  </si>
  <si>
    <t>ここに振込票兼受領書のコピーを貼付してください</t>
    <phoneticPr fontId="1"/>
  </si>
  <si>
    <t>〇</t>
    <phoneticPr fontId="1"/>
  </si>
  <si>
    <t>出欠</t>
    <rPh sb="0" eb="2">
      <t>シュッケツ</t>
    </rPh>
    <phoneticPr fontId="1"/>
  </si>
  <si>
    <t>　</t>
    <phoneticPr fontId="1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</si>
  <si>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3"/>
  </si>
  <si>
    <t>略称</t>
    <rPh sb="0" eb="2">
      <t>リャクショウ</t>
    </rPh>
    <phoneticPr fontId="3"/>
  </si>
  <si>
    <t>アナ</t>
  </si>
  <si>
    <t>朗読</t>
    <rPh sb="0" eb="2">
      <t>ロウドク</t>
    </rPh>
    <phoneticPr fontId="3"/>
  </si>
  <si>
    <t>個人部門
エントリー
人数</t>
    <rPh sb="0" eb="2">
      <t>コジン</t>
    </rPh>
    <rPh sb="2" eb="4">
      <t>ブモン</t>
    </rPh>
    <rPh sb="11" eb="13">
      <t>ニンズウ</t>
    </rPh>
    <phoneticPr fontId="3"/>
  </si>
  <si>
    <t>市立六甲ｱｲﾗﾝﾄﾞ</t>
  </si>
  <si>
    <t>豊岡総合</t>
  </si>
  <si>
    <t>地区番号</t>
    <rPh sb="0" eb="2">
      <t>チク</t>
    </rPh>
    <rPh sb="2" eb="4">
      <t>バンゴウ</t>
    </rPh>
    <phoneticPr fontId="2"/>
  </si>
  <si>
    <t>阪神・丹有</t>
    <rPh sb="0" eb="2">
      <t>ハンシン</t>
    </rPh>
    <rPh sb="3" eb="5">
      <t>タンユウ</t>
    </rPh>
    <phoneticPr fontId="2"/>
  </si>
  <si>
    <t>神戸</t>
    <rPh sb="0" eb="2">
      <t>コウベ</t>
    </rPh>
    <phoneticPr fontId="2"/>
  </si>
  <si>
    <t>東播・淡路</t>
    <rPh sb="0" eb="1">
      <t>トウ</t>
    </rPh>
    <rPh sb="1" eb="2">
      <t>バン</t>
    </rPh>
    <rPh sb="3" eb="5">
      <t>アワジ</t>
    </rPh>
    <phoneticPr fontId="2"/>
  </si>
  <si>
    <t>西播・但馬</t>
    <rPh sb="0" eb="2">
      <t>セイバン</t>
    </rPh>
    <rPh sb="3" eb="5">
      <t>タジマ</t>
    </rPh>
    <phoneticPr fontId="2"/>
  </si>
  <si>
    <t>蒼開</t>
  </si>
  <si>
    <t>↑下の番号から選択（1～5，空欄のみ）</t>
    <rPh sb="1" eb="2">
      <t>シタ</t>
    </rPh>
    <rPh sb="3" eb="5">
      <t>バンゴウ</t>
    </rPh>
    <rPh sb="7" eb="9">
      <t>センタク</t>
    </rPh>
    <rPh sb="14" eb="16">
      <t>クウラン</t>
    </rPh>
    <phoneticPr fontId="1"/>
  </si>
  <si>
    <t>高校総合文化祭放送文化部門事務局　　阪本　正和 宛</t>
    <phoneticPr fontId="1"/>
  </si>
  <si>
    <t>・メール送信の際には，件名に学校名と「県総文エントリー」の文字を入れてください。（伊丹北県総文エントリーなど）</t>
    <rPh sb="4" eb="6">
      <t>ソウシン</t>
    </rPh>
    <rPh sb="7" eb="8">
      <t>サイ</t>
    </rPh>
    <rPh sb="41" eb="43">
      <t>イタミ</t>
    </rPh>
    <phoneticPr fontId="2"/>
  </si>
  <si>
    <t>・ファイル名を変更して，学校番号を含むファイル名にしてください。(1007_伊丹北など)</t>
    <rPh sb="38" eb="40">
      <t>イタミ</t>
    </rPh>
    <rPh sb="40" eb="41">
      <t>キタ</t>
    </rPh>
    <phoneticPr fontId="1"/>
  </si>
  <si>
    <t>〒664-0006　兵庫県伊丹市鴻池7丁目2番1号　伊丹北高校内</t>
  </si>
  <si>
    <t>sakamoto-brd@hyogo-c.ed.jp</t>
    <phoneticPr fontId="1"/>
  </si>
  <si>
    <t>学校名</t>
    <rPh sb="0" eb="1">
      <t>ガク</t>
    </rPh>
    <rPh sb="1" eb="3">
      <t>コウメイ</t>
    </rPh>
    <phoneticPr fontId="2"/>
  </si>
  <si>
    <t>番号</t>
    <rPh sb="0" eb="2">
      <t>バンゴウ</t>
    </rPh>
    <phoneticPr fontId="2"/>
  </si>
  <si>
    <t>市立盲学校</t>
  </si>
  <si>
    <t>夙川</t>
    <rPh sb="0" eb="2">
      <t>シュクガワ</t>
    </rPh>
    <phoneticPr fontId="5"/>
  </si>
  <si>
    <t>アナ判定</t>
    <phoneticPr fontId="1"/>
  </si>
  <si>
    <t>・「参加申込書no.1」に振込票兼受領書のコピーを貼付してください。</t>
    <phoneticPr fontId="1"/>
  </si>
  <si>
    <t>兵庫県立神戸高等学校</t>
  </si>
  <si>
    <t>兵庫県立御影高等学校</t>
  </si>
  <si>
    <t>兵庫県立東灘高等学校</t>
  </si>
  <si>
    <t>兵庫県立兵庫高等学校</t>
  </si>
  <si>
    <t>兵庫県立神戸甲北高等学校</t>
  </si>
  <si>
    <t>兵庫県立神戸北高等学校</t>
  </si>
  <si>
    <t>兵庫県立長田高等学校</t>
  </si>
  <si>
    <t>兵庫県立星陵高等学校</t>
  </si>
  <si>
    <t>兵庫県立舞子高等学校</t>
  </si>
  <si>
    <t>兵庫県立北須磨高等学校</t>
  </si>
  <si>
    <t>兵庫県立須磨東高等学校</t>
  </si>
  <si>
    <t>兵庫県立須磨友が丘高等学校</t>
  </si>
  <si>
    <t>兵庫県立伊川谷高等学校</t>
  </si>
  <si>
    <t>兵庫県立伊川谷北高等学校</t>
  </si>
  <si>
    <t>兵庫県立神戸高塚高等学校</t>
  </si>
  <si>
    <t>兵庫県立兵庫工業高等学校</t>
  </si>
  <si>
    <t>兵庫県立神戸商業高等学校</t>
  </si>
  <si>
    <t>兵庫県立湊川高等学校</t>
  </si>
  <si>
    <t>兵庫県立青雲高等学校</t>
  </si>
  <si>
    <t>兵庫県立視覚特別支援学校</t>
  </si>
  <si>
    <t>神戸市立科学技術高等学校</t>
  </si>
  <si>
    <t>神戸市立神戸工科高等学校</t>
  </si>
  <si>
    <t>神戸市立六甲アイランド高等学校</t>
  </si>
  <si>
    <t>神戸市立葺合高等学校</t>
  </si>
  <si>
    <t>神戸市立神港橘高等学校</t>
  </si>
  <si>
    <t>神戸市立須磨翔風高等学校</t>
  </si>
  <si>
    <t>神戸市立摩耶兵庫高等学校</t>
  </si>
  <si>
    <t>神戸市立盲学校</t>
  </si>
  <si>
    <t>灘高等学校</t>
  </si>
  <si>
    <t>甲南女子高等学校</t>
  </si>
  <si>
    <t>松蔭高等学校</t>
  </si>
  <si>
    <t>神港学園高等学校</t>
  </si>
  <si>
    <t>神戸山手女子高等学校</t>
  </si>
  <si>
    <t>親和女子高等学校</t>
  </si>
  <si>
    <t>神戸学院大学附属高等学校</t>
  </si>
  <si>
    <t>神戸弘陵学園高等学校</t>
  </si>
  <si>
    <t>神戸常盤女子高等学校</t>
  </si>
  <si>
    <t>育英高等学校</t>
  </si>
  <si>
    <t>須磨学園高等学校</t>
  </si>
  <si>
    <t>啓明学院高等学校</t>
  </si>
  <si>
    <t>神戸国際大学附属高等学校</t>
  </si>
  <si>
    <t>滝川第二高等学校</t>
  </si>
  <si>
    <t>神戸野田高等学校</t>
  </si>
  <si>
    <t>神戸第一高等学校</t>
  </si>
  <si>
    <t>兵庫大学附属須磨ノ浦高等学校</t>
  </si>
  <si>
    <t>神戸海星女子学院高等学校</t>
  </si>
  <si>
    <t>神戸大学附属中等教育学校</t>
  </si>
  <si>
    <t>滝川高等学校</t>
  </si>
  <si>
    <t>神戸星城高等学校</t>
  </si>
  <si>
    <t>六甲学院高等学校</t>
  </si>
  <si>
    <t>夙川高等学校</t>
  </si>
  <si>
    <t>兵庫県立尼崎高等学校</t>
  </si>
  <si>
    <t>兵庫県立尼崎北高等学校</t>
  </si>
  <si>
    <t>兵庫県立尼崎西高等学校</t>
  </si>
  <si>
    <t>兵庫県立尼崎小田高等学校</t>
  </si>
  <si>
    <t>兵庫県立尼崎稲園高等学校</t>
  </si>
  <si>
    <t>兵庫県立武庫荘総合高等学校</t>
  </si>
  <si>
    <t>兵庫県立伊丹高等学校</t>
  </si>
  <si>
    <t>兵庫県立伊丹西高等学校</t>
  </si>
  <si>
    <t>兵庫県立伊丹北高等学校</t>
  </si>
  <si>
    <t>兵庫県立川西緑台高等学校</t>
  </si>
  <si>
    <t>兵庫県立川西明峰高等学校</t>
  </si>
  <si>
    <t>兵庫県立川西北陵高等学校</t>
  </si>
  <si>
    <t>兵庫県立猪名川高等学校</t>
  </si>
  <si>
    <t>兵庫県立西宮高等学校</t>
  </si>
  <si>
    <t>兵庫県立鳴尾高等学校</t>
  </si>
  <si>
    <t>兵庫県立西宮北高等学校</t>
  </si>
  <si>
    <t>兵庫県立西宮南高等学校</t>
  </si>
  <si>
    <t>兵庫県立西宮今津高等学校</t>
  </si>
  <si>
    <t>兵庫県立西宮甲山高等学校</t>
  </si>
  <si>
    <t>兵庫県立宝塚高等学校</t>
  </si>
  <si>
    <t>兵庫県立宝塚東高等学校</t>
  </si>
  <si>
    <t>兵庫県立宝塚西高等学校</t>
  </si>
  <si>
    <t>兵庫県立宝塚北高等学校</t>
  </si>
  <si>
    <t>兵庫県立芦屋高等学校</t>
  </si>
  <si>
    <t>兵庫県立芦屋国際中等教育学校</t>
  </si>
  <si>
    <t>兵庫県立尼崎工業高等学校</t>
  </si>
  <si>
    <t>兵庫県立西宮香風高等学校</t>
  </si>
  <si>
    <t>兵庫県立阪神昆陽高等学校</t>
  </si>
  <si>
    <t>兵庫県立阪神昆陽特別支援学校</t>
  </si>
  <si>
    <t>尼崎市立尼崎高等学校</t>
  </si>
  <si>
    <t>西宮市立西宮高等学校</t>
  </si>
  <si>
    <t>西宮市立西宮東高等学校</t>
  </si>
  <si>
    <t>伊丹市立伊丹高等学校</t>
  </si>
  <si>
    <t>尼崎市立琴ノ浦高等学校</t>
  </si>
  <si>
    <t>武庫川女子大学附属高等学校</t>
  </si>
  <si>
    <t>甲子園学院高等学校</t>
  </si>
  <si>
    <t>甲陽学院高等学校</t>
  </si>
  <si>
    <t>関西学院高等部</t>
  </si>
  <si>
    <t>報徳学園高等学校</t>
  </si>
  <si>
    <t>仁川学院高等学校</t>
  </si>
  <si>
    <t>甲南高等学校</t>
  </si>
  <si>
    <t>園田学園高等学校</t>
  </si>
  <si>
    <t>雲雀丘学園高等学校</t>
  </si>
  <si>
    <t>神戸女学院高等学部</t>
  </si>
  <si>
    <t>百合学院高等学校</t>
  </si>
  <si>
    <t>兵庫県立柏原高等学校</t>
  </si>
  <si>
    <t>兵庫県立篠山鳳鳴高等学校</t>
  </si>
  <si>
    <t>兵庫県立有馬高等学校</t>
  </si>
  <si>
    <t>兵庫県立北摂三田高等学校</t>
  </si>
  <si>
    <t>兵庫県立三田西陵高等学校</t>
  </si>
  <si>
    <t>兵庫県立三田祥雲館高等学校</t>
  </si>
  <si>
    <t>兵庫県立篠山産業高等学校</t>
  </si>
  <si>
    <t>兵庫県立篠山東雲高等学校</t>
  </si>
  <si>
    <t>三田松聖高等学校</t>
  </si>
  <si>
    <t>三田学園高等学校</t>
  </si>
  <si>
    <t>兵庫県立明石高等学校</t>
  </si>
  <si>
    <t>兵庫県立明石南高等学校</t>
  </si>
  <si>
    <t>兵庫県立明石北高等学校</t>
  </si>
  <si>
    <t>兵庫県立明石西高等学校</t>
  </si>
  <si>
    <t>兵庫県立明石清水高等学校</t>
  </si>
  <si>
    <t>兵庫県立明石城西高等学校</t>
  </si>
  <si>
    <t>兵庫県立加古川東高等学校</t>
  </si>
  <si>
    <t>兵庫県立加古川西高等学校</t>
  </si>
  <si>
    <t>兵庫県立加古川南高等学校</t>
  </si>
  <si>
    <t>兵庫県立加古川北高等学校</t>
  </si>
  <si>
    <t>兵庫県立高砂高等学校</t>
  </si>
  <si>
    <t>兵庫県立高砂南高等学校</t>
  </si>
  <si>
    <t>兵庫県立東播磨高等学校</t>
  </si>
  <si>
    <t>兵庫県立播磨南高等学校</t>
  </si>
  <si>
    <t>兵庫県立西脇高等学校</t>
  </si>
  <si>
    <t>兵庫県立多可高等学校</t>
  </si>
  <si>
    <t>兵庫県立社高等学校</t>
  </si>
  <si>
    <t>兵庫県立北条高等学校</t>
  </si>
  <si>
    <t>兵庫県立小野高等学校</t>
  </si>
  <si>
    <t>兵庫県立吉川高等学校</t>
  </si>
  <si>
    <t>兵庫県立三木高等学校</t>
  </si>
  <si>
    <t>兵庫県立三木東高等学校</t>
  </si>
  <si>
    <t>兵庫県立三木北高等学校</t>
  </si>
  <si>
    <t>兵庫県立農業高等学校</t>
  </si>
  <si>
    <t>兵庫県立播磨農業高等学校</t>
  </si>
  <si>
    <t>兵庫県立東播工業高等学校</t>
  </si>
  <si>
    <t>兵庫県立西脇工業高等学校</t>
  </si>
  <si>
    <t>兵庫県立小野工業高等学校</t>
  </si>
  <si>
    <t>兵庫県立錦城高等学校</t>
  </si>
  <si>
    <t>明石市立明石商業高等学校</t>
  </si>
  <si>
    <t>白陵高等学校</t>
  </si>
  <si>
    <t>兵庫県立姫路東高等学校</t>
  </si>
  <si>
    <t>兵庫県立姫路西高等学校</t>
  </si>
  <si>
    <t>兵庫県立姫路南高等学校</t>
  </si>
  <si>
    <t>兵庫県立網干高等学校</t>
  </si>
  <si>
    <t>兵庫県立姫路別所高等学校</t>
  </si>
  <si>
    <t>兵庫県立姫路飾西高等学校</t>
  </si>
  <si>
    <t>兵庫県立福崎高等学校</t>
  </si>
  <si>
    <t>兵庫県立神崎高等学校</t>
  </si>
  <si>
    <t>兵庫県立香寺高等学校</t>
  </si>
  <si>
    <t>兵庫県立夢前高等学校</t>
  </si>
  <si>
    <t>兵庫県立龍野高等学校</t>
  </si>
  <si>
    <t>兵庫県立龍野北高等学校</t>
  </si>
  <si>
    <t>兵庫県立太子高等学校</t>
  </si>
  <si>
    <t>兵庫県立相生高等学校</t>
  </si>
  <si>
    <t>兵庫県立上郡高等学校</t>
  </si>
  <si>
    <t>兵庫県立佐用高等学校</t>
  </si>
  <si>
    <t>兵庫県立山崎高等学校</t>
  </si>
  <si>
    <t>兵庫県立伊和高等学校</t>
  </si>
  <si>
    <t>兵庫県立千種高等学校</t>
  </si>
  <si>
    <t>兵庫県立姫路工業高等学校</t>
  </si>
  <si>
    <t>兵庫県立相生産業高等学校</t>
  </si>
  <si>
    <t>兵庫県立姫路商業高等学校</t>
  </si>
  <si>
    <t>兵庫県立大学附属高等学校</t>
  </si>
  <si>
    <t>兵庫県立姫路北高等学校</t>
  </si>
  <si>
    <t>兵庫県立姫路聴覚特別支援学校</t>
  </si>
  <si>
    <t>姫路市立姫路高等学校</t>
  </si>
  <si>
    <t>姫路市立琴丘高等学校</t>
  </si>
  <si>
    <t>姫路市立飾磨高等学校</t>
  </si>
  <si>
    <t>淳心学院高等学校</t>
  </si>
  <si>
    <t>東洋大学附属姫路高等学校</t>
  </si>
  <si>
    <t>賢明女子学院高等学校</t>
  </si>
  <si>
    <t>日ノ本学園高等学校</t>
  </si>
  <si>
    <t>兵庫県立日高高等学校</t>
  </si>
  <si>
    <t>兵庫県立出石高等学校</t>
  </si>
  <si>
    <t>兵庫県立香住高等学校</t>
  </si>
  <si>
    <t>兵庫県立浜坂高等学校</t>
  </si>
  <si>
    <t>兵庫県立村岡高等学校</t>
  </si>
  <si>
    <t>兵庫県立八鹿高等学校</t>
  </si>
  <si>
    <t>兵庫県立生野高等学校</t>
  </si>
  <si>
    <t>兵庫県立但馬農業高等学校</t>
  </si>
  <si>
    <t>兵庫県立豊岡総合高等学校</t>
  </si>
  <si>
    <t>兵庫県立洲本高等学校</t>
  </si>
  <si>
    <t>兵庫県立津名高等学校</t>
  </si>
  <si>
    <t>兵庫県立淡路三原高等学校</t>
  </si>
  <si>
    <t>兵庫県立淡路高等学校</t>
  </si>
  <si>
    <t>兵庫県立洲本実業高等学校</t>
  </si>
  <si>
    <t>ＡＩＥ国際高等学校</t>
  </si>
  <si>
    <t>蒼開高等学校</t>
  </si>
  <si>
    <t>判定</t>
    <rPh sb="0" eb="2">
      <t>ハンテイ</t>
    </rPh>
    <phoneticPr fontId="1"/>
  </si>
  <si>
    <t>伊丹</t>
  </si>
  <si>
    <t>芦屋学園</t>
  </si>
  <si>
    <t>市立神港橘</t>
  </si>
  <si>
    <t>県立視覚特別支援</t>
    <rPh sb="0" eb="2">
      <t>ケンリツ</t>
    </rPh>
    <phoneticPr fontId="5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</si>
  <si>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</si>
  <si>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</si>
  <si>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phoneticPr fontId="2"/>
  </si>
  <si>
    <t>姫路女学院</t>
    <rPh sb="0" eb="2">
      <t>ヒメジ</t>
    </rPh>
    <rPh sb="2" eb="5">
      <t>ジョガクイン</t>
    </rPh>
    <phoneticPr fontId="2"/>
  </si>
  <si>
    <t>名前</t>
    <phoneticPr fontId="1"/>
  </si>
  <si>
    <t>アナ・朗名前</t>
    <rPh sb="3" eb="4">
      <t>ロウ</t>
    </rPh>
    <phoneticPr fontId="1"/>
  </si>
  <si>
    <t>名前よみがな</t>
    <phoneticPr fontId="1"/>
  </si>
  <si>
    <t>一任する</t>
    <rPh sb="0" eb="2">
      <t>イチニン</t>
    </rPh>
    <phoneticPr fontId="2"/>
  </si>
  <si>
    <t>参加校代表顧問名：</t>
    <phoneticPr fontId="2"/>
  </si>
  <si>
    <t>名前</t>
    <phoneticPr fontId="1"/>
  </si>
  <si>
    <t>名前</t>
    <phoneticPr fontId="1"/>
  </si>
  <si>
    <t>多可</t>
    <phoneticPr fontId="1"/>
  </si>
  <si>
    <t>名前よみがな</t>
    <phoneticPr fontId="1"/>
  </si>
  <si>
    <t>顧問名前</t>
    <rPh sb="0" eb="2">
      <t>コモン</t>
    </rPh>
    <phoneticPr fontId="1"/>
  </si>
  <si>
    <t>・名前は全角で，姓と名の間には全角の空白を１文字挿入してください。</t>
    <rPh sb="4" eb="6">
      <t>ゼンカク</t>
    </rPh>
    <phoneticPr fontId="2"/>
  </si>
  <si>
    <t>市立西宮東</t>
    <phoneticPr fontId="1"/>
  </si>
  <si>
    <t>武庫川女子大学附属</t>
  </si>
  <si>
    <t>兵庫大学付属須磨ノ浦</t>
  </si>
  <si>
    <t>愛徳学園高等学校</t>
  </si>
  <si>
    <t>夙川</t>
  </si>
  <si>
    <t>姫路女学院</t>
  </si>
  <si>
    <t>教科書で読む名作　羅生門・蜜柑ほか</t>
    <phoneticPr fontId="2"/>
  </si>
  <si>
    <t>買えない味</t>
    <phoneticPr fontId="2"/>
  </si>
  <si>
    <t>金の角持つ子どもたち</t>
    <phoneticPr fontId="2"/>
  </si>
  <si>
    <t>リンバロストの乙女　上下</t>
    <phoneticPr fontId="2"/>
  </si>
  <si>
    <t>奥の細道</t>
    <phoneticPr fontId="2"/>
  </si>
  <si>
    <t>兵庫県立長田商業高等学校</t>
    <rPh sb="0" eb="4">
      <t>ヒョウゴケンリツ</t>
    </rPh>
    <rPh sb="4" eb="6">
      <t>ナガタ</t>
    </rPh>
    <rPh sb="6" eb="8">
      <t>ショウギョウ</t>
    </rPh>
    <rPh sb="8" eb="10">
      <t>コウトウ</t>
    </rPh>
    <rPh sb="10" eb="12">
      <t>ガッコウ</t>
    </rPh>
    <phoneticPr fontId="2"/>
  </si>
  <si>
    <t>神戸龍谷高等学校</t>
  </si>
  <si>
    <t>兵庫県立国際高等学校</t>
  </si>
  <si>
    <t>尼崎市立尼崎双星高等学校</t>
    <rPh sb="8" eb="10">
      <t>コウトウ</t>
    </rPh>
    <rPh sb="10" eb="12">
      <t>ガッコウ</t>
    </rPh>
    <phoneticPr fontId="2"/>
  </si>
  <si>
    <t>芦屋学園高等学校</t>
  </si>
  <si>
    <t>兵庫県立氷上西高等学校</t>
    <rPh sb="6" eb="7">
      <t>ニシ</t>
    </rPh>
    <phoneticPr fontId="2"/>
  </si>
  <si>
    <t>兵庫県立氷上高等学校</t>
  </si>
  <si>
    <t>兵庫県立松陽高等学校　全日制課程</t>
    <rPh sb="11" eb="14">
      <t>ゼンニチセイ</t>
    </rPh>
    <rPh sb="14" eb="16">
      <t>カテイ</t>
    </rPh>
    <phoneticPr fontId="2"/>
  </si>
  <si>
    <t>兵庫県立松陽高等学校　定時制課程</t>
    <rPh sb="11" eb="14">
      <t>テイジセイ</t>
    </rPh>
    <rPh sb="14" eb="16">
      <t>カテイ</t>
    </rPh>
    <phoneticPr fontId="2"/>
  </si>
  <si>
    <t>兵庫県立西脇北高等学校</t>
    <rPh sb="0" eb="4">
      <t>ヒョウゴケンリツ</t>
    </rPh>
    <rPh sb="4" eb="6">
      <t>ニシワキ</t>
    </rPh>
    <rPh sb="6" eb="7">
      <t>キタ</t>
    </rPh>
    <rPh sb="7" eb="9">
      <t>コウトウ</t>
    </rPh>
    <rPh sb="9" eb="11">
      <t>ガッコウ</t>
    </rPh>
    <phoneticPr fontId="2"/>
  </si>
  <si>
    <t>兵庫県立赤穂高等学校　全日制課程</t>
    <rPh sb="11" eb="14">
      <t>ゼンニチセイ</t>
    </rPh>
    <rPh sb="14" eb="16">
      <t>カテイ</t>
    </rPh>
    <phoneticPr fontId="2"/>
  </si>
  <si>
    <t>兵庫県立赤穂高等学校　定時制課程</t>
  </si>
  <si>
    <t>兵庫県立飾磨工業高等学校　全日制課程</t>
    <rPh sb="16" eb="18">
      <t>カテイ</t>
    </rPh>
    <phoneticPr fontId="2"/>
  </si>
  <si>
    <t>兵庫県立飾磨工業高等学校　多部制課程</t>
    <rPh sb="16" eb="18">
      <t>カテイ</t>
    </rPh>
    <phoneticPr fontId="2"/>
  </si>
  <si>
    <t>市川高等学校</t>
  </si>
  <si>
    <t>姫路女学院高等学校</t>
    <rPh sb="0" eb="2">
      <t>ヒメジ</t>
    </rPh>
    <rPh sb="2" eb="5">
      <t>ジョガクイン</t>
    </rPh>
    <rPh sb="5" eb="7">
      <t>コウトウ</t>
    </rPh>
    <rPh sb="7" eb="9">
      <t>ガッコウ</t>
    </rPh>
    <phoneticPr fontId="2"/>
  </si>
  <si>
    <t>兵庫県立豊岡高等学校　全日制課程</t>
  </si>
  <si>
    <t>兵庫県立和田山高等学校</t>
    <rPh sb="0" eb="2">
      <t>ヒョウゴ</t>
    </rPh>
    <rPh sb="2" eb="4">
      <t>ケンリツ</t>
    </rPh>
    <rPh sb="4" eb="7">
      <t>ワダヤマ</t>
    </rPh>
    <rPh sb="7" eb="9">
      <t>コウトウ</t>
    </rPh>
    <rPh sb="9" eb="11">
      <t>ガッコウ</t>
    </rPh>
    <phoneticPr fontId="2"/>
  </si>
  <si>
    <t>近畿大学附属豊岡高等学校</t>
    <rPh sb="0" eb="2">
      <t>キンキ</t>
    </rPh>
    <rPh sb="2" eb="4">
      <t>ダイガク</t>
    </rPh>
    <rPh sb="4" eb="6">
      <t>フゾク</t>
    </rPh>
    <rPh sb="6" eb="8">
      <t>トヨオカ</t>
    </rPh>
    <rPh sb="8" eb="10">
      <t>コウトウ</t>
    </rPh>
    <rPh sb="10" eb="12">
      <t>ガッコウ</t>
    </rPh>
    <phoneticPr fontId="2"/>
  </si>
  <si>
    <t>クラーク記念国際高等学校　姫路キャンパス</t>
    <rPh sb="4" eb="6">
      <t>キネン</t>
    </rPh>
    <rPh sb="6" eb="8">
      <t>コクサイ</t>
    </rPh>
    <rPh sb="8" eb="10">
      <t>コウトウ</t>
    </rPh>
    <rPh sb="10" eb="12">
      <t>ガッコウ</t>
    </rPh>
    <rPh sb="13" eb="15">
      <t>ヒメジ</t>
    </rPh>
    <phoneticPr fontId="2"/>
  </si>
  <si>
    <t>兵庫県立家島高等学校</t>
  </si>
  <si>
    <t>第一学院高等学校養父校</t>
    <phoneticPr fontId="2"/>
  </si>
  <si>
    <t>尼崎</t>
    <phoneticPr fontId="1"/>
  </si>
  <si>
    <t>伊丹西</t>
    <phoneticPr fontId="1"/>
  </si>
  <si>
    <t>兵庫県立神戸鈴蘭台高等学校</t>
    <phoneticPr fontId="2"/>
  </si>
  <si>
    <t>(1) 『教科書で読む名作　羅生門・蜜柑ほか』　芥川龍之介（ちくま文庫）</t>
    <phoneticPr fontId="1"/>
  </si>
  <si>
    <t>(2) 『買えない味』　平松　洋子（ちくま文庫）</t>
    <phoneticPr fontId="1"/>
  </si>
  <si>
    <t>(5) 『奥の細道』　松尾芭蕉</t>
    <phoneticPr fontId="1"/>
  </si>
  <si>
    <t>(3) 『金の角持つ子どもたち』　藤岡　陽子（集英社文庫）</t>
    <phoneticPr fontId="1"/>
  </si>
  <si>
    <t>(4) 『リンバロストの乙女　上下』　ジーン・ポーター著　村岡花子訳（河出文庫）</t>
    <phoneticPr fontId="1"/>
  </si>
  <si>
    <t>令和4年度　兵庫県高等学校文化連盟加盟登録校</t>
    <rPh sb="0" eb="2">
      <t>レイワ</t>
    </rPh>
    <rPh sb="3" eb="5">
      <t>ネンド</t>
    </rPh>
    <rPh sb="6" eb="9">
      <t>ヒョウゴケン</t>
    </rPh>
    <rPh sb="9" eb="11">
      <t>コウトウ</t>
    </rPh>
    <rPh sb="11" eb="13">
      <t>ガッコウ</t>
    </rPh>
    <rPh sb="13" eb="15">
      <t>ブンカ</t>
    </rPh>
    <rPh sb="15" eb="17">
      <t>レンメイ</t>
    </rPh>
    <rPh sb="17" eb="19">
      <t>カメイ</t>
    </rPh>
    <rPh sb="19" eb="21">
      <t>トウロク</t>
    </rPh>
    <rPh sb="21" eb="22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</si>
</sst>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m&quot;月&quot;d&quot;日（&quot;aaa&quot;)&quot;"/>
  </numFmts>
  <fonts count="3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color rgb="FFFF000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u/>
      <sz val="11"/>
      <name val="游ゴシック"/>
      <family val="3"/>
      <charset val="128"/>
    </font>
    <font>
      <u/>
      <sz val="11"/>
      <color indexed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0.5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rgb="FFFFFF99"/>
      <name val="游ゴシック"/>
      <family val="3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399">
    <xf numFmtId="0" fontId="0" fillId="0" borderId="0" xfId="0"/>
    <xf numFmtId="0" fontId="11" fillId="0" borderId="0" xfId="1" applyFont="1"/>
    <xf numFmtId="0" fontId="9" fillId="0" borderId="0" xfId="1" applyFont="1"/>
    <xf numFmtId="0" fontId="12" fillId="0" borderId="0" xfId="1" applyFont="1"/>
    <xf numFmtId="0" fontId="13" fillId="0" borderId="0" xfId="3" applyFont="1" applyAlignment="1" applyProtection="1">
      <protection locked="0"/>
    </xf>
    <xf numFmtId="0" fontId="14" fillId="0" borderId="0" xfId="1" applyFont="1"/>
    <xf numFmtId="0" fontId="15" fillId="3" borderId="0" xfId="0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3" borderId="0" xfId="0" applyFont="1" applyFill="1" applyAlignment="1">
      <alignment horizontal="left" vertical="center" shrinkToFit="1"/>
    </xf>
    <xf numFmtId="0" fontId="16" fillId="3" borderId="0" xfId="0" applyFont="1" applyFill="1" applyAlignment="1">
      <alignment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vertical="center" shrinkToFit="1"/>
    </xf>
    <xf numFmtId="0" fontId="10" fillId="3" borderId="0" xfId="0" applyFont="1" applyFill="1" applyBorder="1" applyAlignment="1" applyProtection="1">
      <alignment vertical="center" shrinkToFit="1"/>
    </xf>
    <xf numFmtId="0" fontId="15" fillId="2" borderId="51" xfId="0" applyFont="1" applyFill="1" applyBorder="1" applyAlignment="1">
      <alignment vertical="center" shrinkToFit="1"/>
    </xf>
    <xf numFmtId="0" fontId="15" fillId="2" borderId="68" xfId="0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vertical="center" shrinkToFit="1"/>
    </xf>
    <xf numFmtId="0" fontId="10" fillId="0" borderId="36" xfId="0" applyFont="1" applyBorder="1" applyAlignment="1" applyProtection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5" fillId="0" borderId="78" xfId="0" applyFont="1" applyBorder="1" applyAlignment="1" applyProtection="1">
      <alignment horizontal="center" vertical="center" shrinkToFit="1"/>
      <protection locked="0"/>
    </xf>
    <xf numFmtId="0" fontId="17" fillId="0" borderId="79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17" fillId="0" borderId="81" xfId="0" applyFont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>
      <alignment horizontal="center" vertical="center" shrinkToFit="1"/>
    </xf>
    <xf numFmtId="0" fontId="15" fillId="0" borderId="83" xfId="0" applyFont="1" applyBorder="1" applyAlignment="1" applyProtection="1">
      <alignment horizontal="center" vertical="center" shrinkToFit="1"/>
      <protection locked="0"/>
    </xf>
    <xf numFmtId="0" fontId="17" fillId="0" borderId="84" xfId="0" applyFont="1" applyBorder="1" applyAlignment="1" applyProtection="1">
      <alignment horizontal="center" vertical="center" shrinkToFit="1"/>
      <protection locked="0"/>
    </xf>
    <xf numFmtId="0" fontId="15" fillId="3" borderId="0" xfId="0" applyFont="1" applyFill="1" applyAlignment="1">
      <alignment vertical="center"/>
    </xf>
    <xf numFmtId="0" fontId="10" fillId="0" borderId="35" xfId="0" applyFont="1" applyBorder="1" applyAlignment="1" applyProtection="1">
      <alignment horizontal="center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7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vertical="center" shrinkToFit="1"/>
    </xf>
    <xf numFmtId="0" fontId="15" fillId="2" borderId="40" xfId="0" applyFont="1" applyFill="1" applyBorder="1" applyAlignment="1">
      <alignment vertical="center" shrinkToFit="1"/>
    </xf>
    <xf numFmtId="0" fontId="15" fillId="2" borderId="92" xfId="0" applyFont="1" applyFill="1" applyBorder="1" applyAlignment="1">
      <alignment vertical="center" shrinkToFit="1"/>
    </xf>
    <xf numFmtId="0" fontId="15" fillId="0" borderId="91" xfId="0" applyFont="1" applyFill="1" applyBorder="1" applyAlignment="1" applyProtection="1">
      <alignment vertical="center" shrinkToFit="1"/>
      <protection locked="0"/>
    </xf>
    <xf numFmtId="0" fontId="15" fillId="2" borderId="37" xfId="0" applyFont="1" applyFill="1" applyBorder="1" applyAlignment="1">
      <alignment vertical="center" shrinkToFit="1"/>
    </xf>
    <xf numFmtId="0" fontId="15" fillId="2" borderId="42" xfId="0" applyFont="1" applyFill="1" applyBorder="1" applyAlignment="1">
      <alignment vertical="center" shrinkToFit="1"/>
    </xf>
    <xf numFmtId="0" fontId="15" fillId="2" borderId="81" xfId="0" applyFont="1" applyFill="1" applyBorder="1" applyAlignment="1">
      <alignment vertical="center" shrinkToFit="1"/>
    </xf>
    <xf numFmtId="0" fontId="15" fillId="0" borderId="54" xfId="0" applyFont="1" applyFill="1" applyBorder="1" applyAlignment="1" applyProtection="1">
      <alignment vertical="center" shrinkToFit="1"/>
      <protection locked="0"/>
    </xf>
    <xf numFmtId="0" fontId="10" fillId="0" borderId="54" xfId="0" applyFont="1" applyBorder="1" applyAlignment="1" applyProtection="1">
      <alignment vertical="center" shrinkToFit="1"/>
      <protection locked="0"/>
    </xf>
    <xf numFmtId="0" fontId="15" fillId="2" borderId="38" xfId="0" applyFont="1" applyFill="1" applyBorder="1" applyAlignment="1">
      <alignment vertical="center" shrinkToFit="1"/>
    </xf>
    <xf numFmtId="0" fontId="15" fillId="2" borderId="44" xfId="0" applyFont="1" applyFill="1" applyBorder="1" applyAlignment="1">
      <alignment vertical="center" shrinkToFit="1"/>
    </xf>
    <xf numFmtId="0" fontId="15" fillId="2" borderId="93" xfId="0" applyFont="1" applyFill="1" applyBorder="1" applyAlignment="1">
      <alignment vertical="center" shrinkToFit="1"/>
    </xf>
    <xf numFmtId="0" fontId="10" fillId="0" borderId="55" xfId="0" applyFont="1" applyBorder="1" applyAlignment="1" applyProtection="1">
      <alignment vertical="center" shrinkToFit="1"/>
      <protection locked="0"/>
    </xf>
    <xf numFmtId="0" fontId="15" fillId="2" borderId="68" xfId="0" applyFont="1" applyFill="1" applyBorder="1" applyAlignment="1">
      <alignment vertical="center" shrinkToFit="1"/>
    </xf>
    <xf numFmtId="0" fontId="15" fillId="0" borderId="53" xfId="0" applyFont="1" applyBorder="1" applyAlignment="1" applyProtection="1">
      <alignment vertical="center" shrinkToFit="1"/>
      <protection locked="0"/>
    </xf>
    <xf numFmtId="0" fontId="15" fillId="0" borderId="87" xfId="0" applyFont="1" applyBorder="1" applyAlignment="1" applyProtection="1">
      <alignment vertical="center" shrinkToFit="1"/>
      <protection locked="0"/>
    </xf>
    <xf numFmtId="0" fontId="15" fillId="0" borderId="55" xfId="0" applyFont="1" applyBorder="1" applyAlignment="1" applyProtection="1">
      <alignment vertical="center" shrinkToFit="1"/>
      <protection locked="0"/>
    </xf>
    <xf numFmtId="0" fontId="15" fillId="0" borderId="88" xfId="0" applyFont="1" applyBorder="1" applyAlignment="1" applyProtection="1">
      <alignment vertical="center" shrinkToFit="1"/>
      <protection locked="0"/>
    </xf>
    <xf numFmtId="0" fontId="15" fillId="2" borderId="34" xfId="0" applyFont="1" applyFill="1" applyBorder="1" applyAlignment="1">
      <alignment vertical="center" shrinkToFit="1"/>
    </xf>
    <xf numFmtId="0" fontId="15" fillId="2" borderId="66" xfId="0" applyFont="1" applyFill="1" applyBorder="1" applyAlignment="1">
      <alignment vertical="center" shrinkToFit="1"/>
    </xf>
    <xf numFmtId="0" fontId="15" fillId="0" borderId="85" xfId="0" applyFont="1" applyBorder="1" applyAlignment="1" applyProtection="1">
      <alignment vertical="center" shrinkToFit="1"/>
      <protection locked="0"/>
    </xf>
    <xf numFmtId="0" fontId="15" fillId="2" borderId="94" xfId="0" applyFont="1" applyFill="1" applyBorder="1" applyAlignment="1">
      <alignment vertical="center" shrinkToFit="1"/>
    </xf>
    <xf numFmtId="0" fontId="15" fillId="0" borderId="65" xfId="0" applyFont="1" applyBorder="1" applyAlignment="1" applyProtection="1">
      <alignment vertical="center" shrinkToFit="1"/>
      <protection locked="0"/>
    </xf>
    <xf numFmtId="0" fontId="15" fillId="2" borderId="65" xfId="0" applyFont="1" applyFill="1" applyBorder="1" applyAlignment="1">
      <alignment vertical="center" shrinkToFit="1"/>
    </xf>
    <xf numFmtId="0" fontId="15" fillId="2" borderId="33" xfId="0" applyFont="1" applyFill="1" applyBorder="1" applyAlignment="1">
      <alignment vertical="center" shrinkToFit="1"/>
    </xf>
    <xf numFmtId="0" fontId="15" fillId="2" borderId="59" xfId="0" applyFont="1" applyFill="1" applyBorder="1" applyAlignment="1">
      <alignment vertical="center" shrinkToFit="1"/>
    </xf>
    <xf numFmtId="0" fontId="15" fillId="0" borderId="27" xfId="0" applyFont="1" applyBorder="1" applyAlignment="1" applyProtection="1">
      <alignment vertical="center" shrinkToFit="1"/>
      <protection locked="0"/>
    </xf>
    <xf numFmtId="0" fontId="15" fillId="2" borderId="90" xfId="0" applyFont="1" applyFill="1" applyBorder="1" applyAlignment="1">
      <alignment vertical="center" shrinkToFit="1"/>
    </xf>
    <xf numFmtId="0" fontId="15" fillId="0" borderId="60" xfId="0" applyFont="1" applyBorder="1" applyAlignment="1" applyProtection="1">
      <alignment vertical="center" shrinkToFit="1"/>
      <protection locked="0"/>
    </xf>
    <xf numFmtId="0" fontId="15" fillId="2" borderId="60" xfId="0" applyFont="1" applyFill="1" applyBorder="1" applyAlignment="1">
      <alignment vertical="center" shrinkToFit="1"/>
    </xf>
    <xf numFmtId="0" fontId="15" fillId="2" borderId="35" xfId="0" applyFont="1" applyFill="1" applyBorder="1" applyAlignment="1">
      <alignment vertical="center" shrinkToFit="1"/>
    </xf>
    <xf numFmtId="0" fontId="15" fillId="2" borderId="57" xfId="0" applyFont="1" applyFill="1" applyBorder="1" applyAlignment="1">
      <alignment vertical="center" shrinkToFit="1"/>
    </xf>
    <xf numFmtId="0" fontId="15" fillId="2" borderId="95" xfId="0" applyFont="1" applyFill="1" applyBorder="1" applyAlignment="1">
      <alignment vertical="center" shrinkToFit="1"/>
    </xf>
    <xf numFmtId="0" fontId="15" fillId="0" borderId="96" xfId="0" applyFont="1" applyBorder="1" applyAlignment="1" applyProtection="1">
      <alignment vertical="center" shrinkToFit="1"/>
      <protection locked="0"/>
    </xf>
    <xf numFmtId="0" fontId="15" fillId="2" borderId="56" xfId="0" applyFont="1" applyFill="1" applyBorder="1" applyAlignment="1">
      <alignment vertical="center" shrinkToFit="1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5" fillId="0" borderId="46" xfId="0" applyFont="1" applyBorder="1" applyAlignment="1">
      <alignment horizontal="center" vertical="center" shrinkToFit="1"/>
    </xf>
    <xf numFmtId="0" fontId="15" fillId="3" borderId="10" xfId="0" applyFont="1" applyFill="1" applyBorder="1" applyAlignment="1">
      <alignment vertical="center" shrinkToFit="1"/>
    </xf>
    <xf numFmtId="0" fontId="15" fillId="3" borderId="103" xfId="0" applyFont="1" applyFill="1" applyBorder="1" applyAlignment="1">
      <alignment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vertical="center" shrinkToFit="1"/>
    </xf>
    <xf numFmtId="0" fontId="15" fillId="3" borderId="14" xfId="0" applyFont="1" applyFill="1" applyBorder="1" applyAlignment="1">
      <alignment vertical="center" shrinkToFit="1"/>
    </xf>
    <xf numFmtId="0" fontId="17" fillId="0" borderId="0" xfId="0" applyFont="1" applyAlignment="1">
      <alignment shrinkToFit="1"/>
    </xf>
    <xf numFmtId="0" fontId="20" fillId="4" borderId="0" xfId="0" applyFont="1" applyFill="1" applyAlignment="1">
      <alignment horizontal="justify" vertical="center" shrinkToFit="1"/>
    </xf>
    <xf numFmtId="0" fontId="17" fillId="4" borderId="0" xfId="0" applyFont="1" applyFill="1" applyAlignment="1">
      <alignment shrinkToFit="1"/>
    </xf>
    <xf numFmtId="0" fontId="20" fillId="4" borderId="33" xfId="0" applyFont="1" applyFill="1" applyBorder="1" applyAlignment="1">
      <alignment horizontal="center"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0" fillId="4" borderId="63" xfId="0" applyFont="1" applyFill="1" applyBorder="1" applyAlignment="1">
      <alignment horizontal="right" vertical="center" shrinkToFit="1"/>
    </xf>
    <xf numFmtId="0" fontId="20" fillId="4" borderId="62" xfId="0" applyFont="1" applyFill="1" applyBorder="1" applyAlignment="1">
      <alignment horizontal="right" vertical="center" shrinkToFit="1"/>
    </xf>
    <xf numFmtId="0" fontId="20" fillId="4" borderId="13" xfId="0" applyFont="1" applyFill="1" applyBorder="1" applyAlignment="1">
      <alignment horizontal="right" vertical="center" shrinkToFit="1"/>
    </xf>
    <xf numFmtId="0" fontId="20" fillId="4" borderId="14" xfId="0" applyFont="1" applyFill="1" applyBorder="1" applyAlignment="1">
      <alignment vertical="center" shrinkToFit="1"/>
    </xf>
    <xf numFmtId="0" fontId="20" fillId="4" borderId="3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right" vertical="center" shrinkToFit="1"/>
    </xf>
    <xf numFmtId="0" fontId="20" fillId="4" borderId="0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right" vertical="center" shrinkToFit="1"/>
    </xf>
    <xf numFmtId="0" fontId="20" fillId="4" borderId="0" xfId="0" applyFont="1" applyFill="1" applyBorder="1" applyAlignment="1">
      <alignment vertical="center" shrinkToFit="1"/>
    </xf>
    <xf numFmtId="0" fontId="17" fillId="0" borderId="0" xfId="0" applyFont="1" applyBorder="1" applyAlignment="1">
      <alignment shrinkToFit="1"/>
    </xf>
    <xf numFmtId="0" fontId="20" fillId="4" borderId="40" xfId="0" applyFont="1" applyFill="1" applyBorder="1" applyAlignment="1">
      <alignment horizontal="center" vertical="center" shrinkToFit="1"/>
    </xf>
    <xf numFmtId="0" fontId="23" fillId="0" borderId="0" xfId="0" applyFont="1" applyAlignment="1">
      <alignment shrinkToFit="1"/>
    </xf>
    <xf numFmtId="5" fontId="20" fillId="4" borderId="42" xfId="0" applyNumberFormat="1" applyFont="1" applyFill="1" applyBorder="1" applyAlignment="1">
      <alignment vertical="center" shrinkToFit="1"/>
    </xf>
    <xf numFmtId="0" fontId="20" fillId="4" borderId="100" xfId="0" applyFont="1" applyFill="1" applyBorder="1" applyAlignment="1">
      <alignment vertical="center" shrinkToFit="1"/>
    </xf>
    <xf numFmtId="0" fontId="20" fillId="4" borderId="54" xfId="0" applyFont="1" applyFill="1" applyBorder="1" applyAlignment="1">
      <alignment vertical="center" shrinkToFit="1"/>
    </xf>
    <xf numFmtId="0" fontId="20" fillId="4" borderId="7" xfId="0" applyFont="1" applyFill="1" applyBorder="1" applyAlignment="1">
      <alignment horizontal="center" vertical="center" shrinkToFit="1"/>
    </xf>
    <xf numFmtId="5" fontId="20" fillId="4" borderId="0" xfId="0" applyNumberFormat="1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vertical="center" shrinkToFit="1"/>
    </xf>
    <xf numFmtId="0" fontId="20" fillId="4" borderId="13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20" fillId="0" borderId="0" xfId="0" applyFont="1" applyAlignment="1">
      <alignment horizontal="justify" vertical="center" shrinkToFit="1"/>
    </xf>
    <xf numFmtId="0" fontId="17" fillId="4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26" fillId="4" borderId="0" xfId="0" applyFont="1" applyFill="1" applyAlignment="1">
      <alignment vertical="center" shrinkToFit="1"/>
    </xf>
    <xf numFmtId="0" fontId="26" fillId="4" borderId="0" xfId="0" applyFont="1" applyFill="1" applyBorder="1" applyAlignment="1">
      <alignment horizontal="center" vertical="center" shrinkToFit="1"/>
    </xf>
    <xf numFmtId="0" fontId="26" fillId="4" borderId="0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vertical="center" wrapText="1" shrinkToFit="1"/>
    </xf>
    <xf numFmtId="0" fontId="26" fillId="4" borderId="0" xfId="0" applyNumberFormat="1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 shrinkToFit="1"/>
    </xf>
    <xf numFmtId="0" fontId="17" fillId="0" borderId="0" xfId="0" applyFont="1"/>
    <xf numFmtId="0" fontId="17" fillId="0" borderId="0" xfId="0" applyFont="1" applyFill="1"/>
    <xf numFmtId="0" fontId="17" fillId="0" borderId="104" xfId="0" applyFont="1" applyBorder="1"/>
    <xf numFmtId="0" fontId="17" fillId="0" borderId="1" xfId="0" applyFont="1" applyBorder="1"/>
    <xf numFmtId="176" fontId="17" fillId="0" borderId="1" xfId="0" applyNumberFormat="1" applyFont="1" applyBorder="1"/>
    <xf numFmtId="0" fontId="17" fillId="0" borderId="1" xfId="0" applyFont="1" applyFill="1" applyBorder="1"/>
    <xf numFmtId="0" fontId="17" fillId="0" borderId="9" xfId="0" applyFont="1" applyBorder="1"/>
    <xf numFmtId="0" fontId="17" fillId="0" borderId="9" xfId="0" applyFont="1" applyFill="1" applyBorder="1"/>
    <xf numFmtId="0" fontId="17" fillId="0" borderId="11" xfId="0" applyFont="1" applyFill="1" applyBorder="1"/>
    <xf numFmtId="0" fontId="17" fillId="0" borderId="11" xfId="0" applyFont="1" applyBorder="1"/>
    <xf numFmtId="0" fontId="9" fillId="0" borderId="36" xfId="0" applyFont="1" applyFill="1" applyBorder="1" applyAlignment="1">
      <alignment shrinkToFit="1"/>
    </xf>
    <xf numFmtId="0" fontId="9" fillId="0" borderId="40" xfId="0" applyFont="1" applyFill="1" applyBorder="1" applyAlignment="1">
      <alignment shrinkToFit="1"/>
    </xf>
    <xf numFmtId="0" fontId="17" fillId="0" borderId="41" xfId="0" applyFont="1" applyBorder="1"/>
    <xf numFmtId="0" fontId="17" fillId="0" borderId="0" xfId="0" applyFont="1" applyBorder="1"/>
    <xf numFmtId="0" fontId="17" fillId="0" borderId="0" xfId="0" applyNumberFormat="1" applyFont="1"/>
    <xf numFmtId="0" fontId="9" fillId="0" borderId="37" xfId="0" applyFont="1" applyFill="1" applyBorder="1" applyAlignment="1">
      <alignment shrinkToFit="1"/>
    </xf>
    <xf numFmtId="0" fontId="9" fillId="0" borderId="42" xfId="0" applyFont="1" applyFill="1" applyBorder="1" applyAlignment="1">
      <alignment shrinkToFit="1"/>
    </xf>
    <xf numFmtId="0" fontId="17" fillId="0" borderId="43" xfId="0" applyFont="1" applyBorder="1"/>
    <xf numFmtId="0" fontId="9" fillId="0" borderId="38" xfId="0" applyFont="1" applyFill="1" applyBorder="1" applyAlignment="1">
      <alignment shrinkToFit="1"/>
    </xf>
    <xf numFmtId="0" fontId="9" fillId="0" borderId="44" xfId="0" applyFont="1" applyFill="1" applyBorder="1" applyAlignment="1">
      <alignment shrinkToFit="1"/>
    </xf>
    <xf numFmtId="0" fontId="17" fillId="0" borderId="45" xfId="0" applyFont="1" applyBorder="1"/>
    <xf numFmtId="0" fontId="9" fillId="5" borderId="2" xfId="1" applyFont="1" applyFill="1" applyBorder="1" applyAlignment="1">
      <alignment horizontal="center" vertical="center" shrinkToFit="1"/>
    </xf>
    <xf numFmtId="0" fontId="9" fillId="5" borderId="1" xfId="1" applyFont="1" applyFill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0" fontId="9" fillId="0" borderId="18" xfId="1" applyFont="1" applyFill="1" applyBorder="1" applyAlignment="1">
      <alignment shrinkToFit="1"/>
    </xf>
    <xf numFmtId="0" fontId="9" fillId="0" borderId="19" xfId="1" applyFont="1" applyFill="1" applyBorder="1" applyAlignment="1">
      <alignment shrinkToFit="1"/>
    </xf>
    <xf numFmtId="0" fontId="9" fillId="0" borderId="28" xfId="1" applyFont="1" applyFill="1" applyBorder="1" applyAlignment="1">
      <alignment shrinkToFit="1"/>
    </xf>
    <xf numFmtId="0" fontId="9" fillId="0" borderId="0" xfId="1" applyFont="1" applyFill="1" applyAlignment="1">
      <alignment shrinkToFit="1"/>
    </xf>
    <xf numFmtId="0" fontId="9" fillId="0" borderId="31" xfId="1" applyFont="1" applyFill="1" applyBorder="1" applyAlignment="1">
      <alignment shrinkToFit="1"/>
    </xf>
    <xf numFmtId="0" fontId="9" fillId="0" borderId="21" xfId="1" applyFont="1" applyFill="1" applyBorder="1" applyAlignment="1">
      <alignment shrinkToFit="1"/>
    </xf>
    <xf numFmtId="0" fontId="9" fillId="0" borderId="22" xfId="1" applyFont="1" applyFill="1" applyBorder="1" applyAlignment="1">
      <alignment shrinkToFit="1"/>
    </xf>
    <xf numFmtId="0" fontId="9" fillId="0" borderId="29" xfId="1" applyFont="1" applyFill="1" applyBorder="1" applyAlignment="1">
      <alignment shrinkToFit="1"/>
    </xf>
    <xf numFmtId="0" fontId="9" fillId="0" borderId="30" xfId="1" applyFont="1" applyFill="1" applyBorder="1" applyAlignment="1">
      <alignment shrinkToFit="1"/>
    </xf>
    <xf numFmtId="0" fontId="9" fillId="0" borderId="23" xfId="1" applyFont="1" applyFill="1" applyBorder="1" applyAlignment="1">
      <alignment shrinkToFit="1"/>
    </xf>
    <xf numFmtId="0" fontId="9" fillId="0" borderId="24" xfId="1" applyFont="1" applyFill="1" applyBorder="1" applyAlignment="1">
      <alignment shrinkToFit="1"/>
    </xf>
    <xf numFmtId="0" fontId="9" fillId="0" borderId="29" xfId="1" applyFont="1" applyFill="1" applyBorder="1" applyAlignment="1">
      <alignment horizontal="left" shrinkToFit="1"/>
    </xf>
    <xf numFmtId="0" fontId="9" fillId="0" borderId="25" xfId="1" applyFont="1" applyFill="1" applyBorder="1" applyAlignment="1">
      <alignment shrinkToFit="1"/>
    </xf>
    <xf numFmtId="0" fontId="9" fillId="0" borderId="26" xfId="1" applyFont="1" applyFill="1" applyBorder="1" applyAlignment="1">
      <alignment shrinkToFit="1"/>
    </xf>
    <xf numFmtId="0" fontId="17" fillId="2" borderId="0" xfId="0" applyFont="1" applyFill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shrinkToFit="1"/>
    </xf>
    <xf numFmtId="0" fontId="15" fillId="2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top" shrinkToFit="1"/>
    </xf>
    <xf numFmtId="0" fontId="27" fillId="0" borderId="0" xfId="0" applyFont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3" borderId="0" xfId="0" applyFont="1" applyFill="1" applyAlignment="1">
      <alignment horizontal="right" vertical="center" shrinkToFit="1"/>
    </xf>
    <xf numFmtId="0" fontId="17" fillId="0" borderId="0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8" fillId="5" borderId="2" xfId="3" applyFill="1" applyBorder="1" applyAlignment="1" applyProtection="1">
      <alignment horizontal="center" vertical="center"/>
    </xf>
    <xf numFmtId="0" fontId="28" fillId="0" borderId="0" xfId="5" applyFont="1" applyFill="1" applyAlignment="1">
      <alignment vertical="center"/>
    </xf>
    <xf numFmtId="0" fontId="29" fillId="0" borderId="0" xfId="5" applyFont="1" applyFill="1">
      <alignment vertical="center"/>
    </xf>
    <xf numFmtId="0" fontId="28" fillId="0" borderId="0" xfId="5" applyFont="1" applyFill="1" applyAlignment="1">
      <alignment horizontal="center" vertical="center"/>
    </xf>
    <xf numFmtId="0" fontId="30" fillId="0" borderId="4" xfId="5" applyFont="1" applyFill="1" applyBorder="1" applyAlignment="1">
      <alignment horizontal="center" vertical="center"/>
    </xf>
    <xf numFmtId="0" fontId="30" fillId="0" borderId="33" xfId="5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left" vertical="center" shrinkToFit="1"/>
    </xf>
    <xf numFmtId="0" fontId="31" fillId="0" borderId="43" xfId="0" applyFont="1" applyFill="1" applyBorder="1" applyAlignment="1">
      <alignment horizontal="left" vertical="center" wrapText="1" shrinkToFit="1"/>
    </xf>
    <xf numFmtId="0" fontId="31" fillId="0" borderId="43" xfId="0" applyFont="1" applyFill="1" applyBorder="1" applyAlignment="1">
      <alignment vertical="center"/>
    </xf>
    <xf numFmtId="0" fontId="31" fillId="0" borderId="43" xfId="0" applyFont="1" applyFill="1" applyBorder="1" applyAlignment="1">
      <alignment vertical="center" wrapText="1"/>
    </xf>
    <xf numFmtId="0" fontId="31" fillId="0" borderId="38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vertical="center" shrinkToFit="1"/>
    </xf>
    <xf numFmtId="0" fontId="15" fillId="2" borderId="55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53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99" xfId="0" applyFont="1" applyFill="1" applyBorder="1" applyAlignment="1">
      <alignment horizontal="center" vertical="center" shrinkToFit="1"/>
    </xf>
    <xf numFmtId="0" fontId="15" fillId="2" borderId="83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left" vertical="center" shrinkToFit="1"/>
    </xf>
    <xf numFmtId="0" fontId="15" fillId="2" borderId="28" xfId="0" applyFont="1" applyFill="1" applyBorder="1" applyAlignment="1">
      <alignment horizontal="left" vertical="center" shrinkToFit="1"/>
    </xf>
    <xf numFmtId="0" fontId="15" fillId="2" borderId="63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62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107" xfId="0" applyFont="1" applyFill="1" applyBorder="1" applyAlignment="1" applyProtection="1">
      <alignment horizontal="left" vertical="center" shrinkToFit="1"/>
    </xf>
    <xf numFmtId="0" fontId="15" fillId="2" borderId="29" xfId="0" applyFont="1" applyFill="1" applyBorder="1" applyAlignment="1" applyProtection="1">
      <alignment horizontal="left" vertical="center" shrinkToFit="1"/>
    </xf>
    <xf numFmtId="0" fontId="15" fillId="2" borderId="106" xfId="0" applyFont="1" applyFill="1" applyBorder="1" applyAlignment="1">
      <alignment horizontal="left" vertical="center" shrinkToFit="1"/>
    </xf>
    <xf numFmtId="0" fontId="15" fillId="2" borderId="30" xfId="0" applyFont="1" applyFill="1" applyBorder="1" applyAlignment="1">
      <alignment horizontal="left" vertical="center" shrinkToFit="1"/>
    </xf>
    <xf numFmtId="0" fontId="15" fillId="0" borderId="97" xfId="0" applyFont="1" applyBorder="1" applyAlignment="1" applyProtection="1">
      <alignment horizontal="left" vertical="center" shrinkToFit="1"/>
      <protection locked="0"/>
    </xf>
    <xf numFmtId="49" fontId="15" fillId="0" borderId="49" xfId="0" applyNumberFormat="1" applyFont="1" applyBorder="1" applyAlignment="1" applyProtection="1">
      <alignment horizontal="left" vertical="center" shrinkToFit="1"/>
      <protection locked="0"/>
    </xf>
    <xf numFmtId="49" fontId="15" fillId="0" borderId="90" xfId="0" applyNumberFormat="1" applyFont="1" applyBorder="1" applyAlignment="1" applyProtection="1">
      <alignment horizontal="left" vertical="center" shrinkToFit="1"/>
      <protection locked="0"/>
    </xf>
    <xf numFmtId="49" fontId="15" fillId="0" borderId="97" xfId="0" applyNumberFormat="1" applyFont="1" applyBorder="1" applyAlignment="1" applyProtection="1">
      <alignment horizontal="left" vertical="center" shrinkToFit="1"/>
      <protection locked="0"/>
    </xf>
    <xf numFmtId="49" fontId="15" fillId="0" borderId="98" xfId="0" applyNumberFormat="1" applyFont="1" applyBorder="1" applyAlignment="1" applyProtection="1">
      <alignment horizontal="left" vertical="center" shrinkToFit="1"/>
      <protection locked="0"/>
    </xf>
    <xf numFmtId="0" fontId="15" fillId="2" borderId="57" xfId="0" applyFont="1" applyFill="1" applyBorder="1" applyAlignment="1">
      <alignment horizontal="center" vertical="top" shrinkToFit="1"/>
    </xf>
    <xf numFmtId="0" fontId="15" fillId="2" borderId="62" xfId="0" applyFont="1" applyFill="1" applyBorder="1" applyAlignment="1">
      <alignment horizontal="center" vertical="top" shrinkToFit="1"/>
    </xf>
    <xf numFmtId="0" fontId="15" fillId="2" borderId="57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100" xfId="0" applyFont="1" applyFill="1" applyBorder="1" applyAlignment="1">
      <alignment horizontal="center" vertical="center" shrinkToFit="1"/>
    </xf>
    <xf numFmtId="49" fontId="15" fillId="0" borderId="64" xfId="0" applyNumberFormat="1" applyFont="1" applyBorder="1" applyAlignment="1" applyProtection="1">
      <alignment horizontal="left" vertical="center" shrinkToFit="1"/>
      <protection locked="0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101" xfId="0" applyFont="1" applyFill="1" applyBorder="1" applyAlignment="1">
      <alignment horizontal="center" vertical="center" shrinkToFit="1"/>
    </xf>
    <xf numFmtId="0" fontId="10" fillId="0" borderId="42" xfId="0" applyFont="1" applyBorder="1" applyAlignment="1" applyProtection="1">
      <alignment horizontal="left" vertical="center" shrinkToFit="1"/>
      <protection locked="0"/>
    </xf>
    <xf numFmtId="0" fontId="10" fillId="0" borderId="81" xfId="0" applyFont="1" applyBorder="1" applyAlignment="1" applyProtection="1">
      <alignment horizontal="left" vertical="center" shrinkToFit="1"/>
      <protection locked="0"/>
    </xf>
    <xf numFmtId="0" fontId="17" fillId="0" borderId="78" xfId="0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left" vertical="center" shrinkToFit="1"/>
    </xf>
    <xf numFmtId="0" fontId="10" fillId="0" borderId="43" xfId="0" applyFont="1" applyBorder="1" applyAlignment="1" applyProtection="1">
      <alignment horizontal="left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4" xfId="0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40" xfId="0" applyFont="1" applyBorder="1" applyAlignment="1" applyProtection="1">
      <alignment horizontal="left" vertical="center" shrinkToFit="1"/>
    </xf>
    <xf numFmtId="0" fontId="10" fillId="0" borderId="41" xfId="0" applyFont="1" applyBorder="1" applyAlignment="1" applyProtection="1">
      <alignment horizontal="left" vertical="center" shrinkToFit="1"/>
    </xf>
    <xf numFmtId="0" fontId="10" fillId="0" borderId="57" xfId="0" applyFont="1" applyBorder="1" applyAlignment="1" applyProtection="1">
      <alignment horizontal="left" vertical="center" shrinkToFit="1"/>
    </xf>
    <xf numFmtId="0" fontId="10" fillId="0" borderId="58" xfId="0" applyFont="1" applyBorder="1" applyAlignment="1" applyProtection="1">
      <alignment horizontal="left" vertical="center" shrinkToFit="1"/>
    </xf>
    <xf numFmtId="0" fontId="15" fillId="0" borderId="47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59" xfId="0" applyFont="1" applyFill="1" applyBorder="1" applyAlignment="1">
      <alignment horizontal="center" vertical="center" shrinkToFit="1"/>
    </xf>
    <xf numFmtId="0" fontId="15" fillId="2" borderId="60" xfId="0" applyFont="1" applyFill="1" applyBorder="1" applyAlignment="1">
      <alignment horizontal="center" vertical="center" shrinkToFit="1"/>
    </xf>
    <xf numFmtId="0" fontId="15" fillId="0" borderId="44" xfId="0" applyFont="1" applyBorder="1" applyAlignment="1" applyProtection="1">
      <alignment horizontal="left" vertical="center" shrinkToFit="1"/>
      <protection locked="0"/>
    </xf>
    <xf numFmtId="0" fontId="15" fillId="0" borderId="93" xfId="0" applyFont="1" applyBorder="1" applyAlignment="1" applyProtection="1">
      <alignment horizontal="left" vertical="center" shrinkToFit="1"/>
      <protection locked="0"/>
    </xf>
    <xf numFmtId="0" fontId="15" fillId="0" borderId="64" xfId="0" applyFont="1" applyBorder="1" applyAlignment="1" applyProtection="1">
      <alignment horizontal="left" vertical="center" shrinkToFit="1"/>
      <protection locked="0"/>
    </xf>
    <xf numFmtId="0" fontId="15" fillId="0" borderId="49" xfId="0" applyFont="1" applyBorder="1" applyAlignment="1" applyProtection="1">
      <alignment horizontal="left" vertical="center" shrinkToFit="1"/>
      <protection locked="0"/>
    </xf>
    <xf numFmtId="0" fontId="15" fillId="0" borderId="109" xfId="0" applyFont="1" applyFill="1" applyBorder="1" applyAlignment="1" applyProtection="1">
      <alignment horizontal="left" vertical="center" shrinkToFit="1"/>
      <protection locked="0"/>
    </xf>
    <xf numFmtId="0" fontId="15" fillId="0" borderId="110" xfId="0" applyFont="1" applyFill="1" applyBorder="1" applyAlignment="1" applyProtection="1">
      <alignment horizontal="left" vertical="center" shrinkToFit="1"/>
      <protection locked="0"/>
    </xf>
    <xf numFmtId="0" fontId="15" fillId="0" borderId="111" xfId="0" applyFont="1" applyFill="1" applyBorder="1" applyAlignment="1" applyProtection="1">
      <alignment horizontal="left" vertical="center" shrinkToFit="1"/>
      <protection locked="0"/>
    </xf>
    <xf numFmtId="0" fontId="15" fillId="0" borderId="78" xfId="0" applyFont="1" applyFill="1" applyBorder="1" applyAlignment="1" applyProtection="1">
      <alignment horizontal="left" vertical="center" shrinkToFit="1"/>
      <protection locked="0"/>
    </xf>
    <xf numFmtId="0" fontId="15" fillId="0" borderId="79" xfId="0" applyFont="1" applyFill="1" applyBorder="1" applyAlignment="1" applyProtection="1">
      <alignment horizontal="left" vertical="center" shrinkToFit="1"/>
      <protection locked="0"/>
    </xf>
    <xf numFmtId="0" fontId="15" fillId="0" borderId="100" xfId="0" applyFont="1" applyFill="1" applyBorder="1" applyAlignment="1" applyProtection="1">
      <alignment horizontal="left" vertical="center" shrinkToFit="1"/>
      <protection locked="0"/>
    </xf>
    <xf numFmtId="0" fontId="15" fillId="0" borderId="108" xfId="0" applyFont="1" applyFill="1" applyBorder="1" applyAlignment="1" applyProtection="1">
      <alignment horizontal="left" vertical="center" shrinkToFit="1"/>
      <protection locked="0"/>
    </xf>
    <xf numFmtId="0" fontId="15" fillId="0" borderId="54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Fill="1" applyBorder="1" applyAlignment="1" applyProtection="1">
      <alignment horizontal="left" vertical="center" shrinkToFit="1"/>
      <protection locked="0"/>
    </xf>
    <xf numFmtId="0" fontId="15" fillId="0" borderId="81" xfId="0" applyFont="1" applyFill="1" applyBorder="1" applyAlignment="1" applyProtection="1">
      <alignment horizontal="left" vertical="center" shrinkToFit="1"/>
      <protection locked="0"/>
    </xf>
    <xf numFmtId="0" fontId="15" fillId="2" borderId="44" xfId="0" applyFont="1" applyFill="1" applyBorder="1" applyAlignment="1">
      <alignment horizontal="left" vertical="center" shrinkToFit="1"/>
    </xf>
    <xf numFmtId="0" fontId="15" fillId="2" borderId="89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left" vertical="center" shrinkToFit="1"/>
    </xf>
    <xf numFmtId="0" fontId="15" fillId="0" borderId="45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5" fillId="2" borderId="65" xfId="0" applyFont="1" applyFill="1" applyBorder="1" applyAlignment="1">
      <alignment horizontal="left" vertical="center" shrinkToFit="1"/>
    </xf>
    <xf numFmtId="0" fontId="15" fillId="2" borderId="64" xfId="0" applyFont="1" applyFill="1" applyBorder="1" applyAlignment="1">
      <alignment horizontal="left" vertical="center" shrinkToFit="1"/>
    </xf>
    <xf numFmtId="0" fontId="15" fillId="2" borderId="102" xfId="0" applyFont="1" applyFill="1" applyBorder="1" applyAlignment="1">
      <alignment horizontal="left" vertical="center" shrinkToFit="1"/>
    </xf>
    <xf numFmtId="0" fontId="15" fillId="2" borderId="60" xfId="0" applyFont="1" applyFill="1" applyBorder="1" applyAlignment="1">
      <alignment horizontal="left" vertical="center" shrinkToFit="1"/>
    </xf>
    <xf numFmtId="0" fontId="17" fillId="0" borderId="73" xfId="0" applyFont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>
      <alignment horizontal="center" vertical="center" shrinkToFit="1"/>
    </xf>
    <xf numFmtId="0" fontId="10" fillId="0" borderId="44" xfId="0" applyFont="1" applyBorder="1" applyAlignment="1" applyProtection="1">
      <alignment horizontal="left" vertical="center" shrinkToFit="1"/>
      <protection locked="0"/>
    </xf>
    <xf numFmtId="0" fontId="10" fillId="0" borderId="93" xfId="0" applyFont="1" applyBorder="1" applyAlignment="1" applyProtection="1">
      <alignment horizontal="left" vertical="center" shrinkToFit="1"/>
      <protection locked="0"/>
    </xf>
    <xf numFmtId="0" fontId="15" fillId="0" borderId="40" xfId="0" applyFont="1" applyBorder="1" applyAlignment="1" applyProtection="1">
      <alignment horizontal="left" vertical="center" shrinkToFit="1"/>
      <protection locked="0"/>
    </xf>
    <xf numFmtId="0" fontId="15" fillId="0" borderId="92" xfId="0" applyFont="1" applyBorder="1" applyAlignment="1" applyProtection="1">
      <alignment horizontal="left" vertical="center" shrinkToFit="1"/>
      <protection locked="0"/>
    </xf>
    <xf numFmtId="0" fontId="15" fillId="2" borderId="40" xfId="0" applyFont="1" applyFill="1" applyBorder="1" applyAlignment="1">
      <alignment horizontal="left" vertical="center" shrinkToFit="1"/>
    </xf>
    <xf numFmtId="0" fontId="15" fillId="2" borderId="42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7" fillId="0" borderId="76" xfId="0" applyFont="1" applyBorder="1" applyAlignment="1" applyProtection="1">
      <alignment horizontal="center" vertical="center" shrinkToFit="1"/>
      <protection locked="0"/>
    </xf>
    <xf numFmtId="0" fontId="17" fillId="0" borderId="69" xfId="0" applyFont="1" applyBorder="1" applyAlignment="1" applyProtection="1">
      <alignment horizontal="center" vertical="center" shrinkToFit="1"/>
      <protection locked="0"/>
    </xf>
    <xf numFmtId="0" fontId="17" fillId="0" borderId="74" xfId="0" applyFont="1" applyBorder="1" applyAlignment="1" applyProtection="1">
      <alignment horizontal="center" vertical="center" shrinkToFit="1"/>
      <protection locked="0"/>
    </xf>
    <xf numFmtId="0" fontId="17" fillId="0" borderId="80" xfId="0" applyFont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0" fillId="0" borderId="100" xfId="0" applyFont="1" applyBorder="1" applyAlignment="1" applyProtection="1">
      <alignment horizontal="left" vertical="center" shrinkToFit="1"/>
      <protection locked="0"/>
    </xf>
    <xf numFmtId="0" fontId="10" fillId="0" borderId="108" xfId="0" applyFont="1" applyBorder="1" applyAlignment="1" applyProtection="1">
      <alignment horizontal="left" vertical="center" shrinkToFit="1"/>
      <protection locked="0"/>
    </xf>
    <xf numFmtId="0" fontId="10" fillId="0" borderId="54" xfId="0" applyFont="1" applyBorder="1" applyAlignment="1" applyProtection="1">
      <alignment horizontal="left" vertical="center" shrinkToFit="1"/>
      <protection locked="0"/>
    </xf>
    <xf numFmtId="0" fontId="16" fillId="3" borderId="0" xfId="0" applyFont="1" applyFill="1" applyAlignment="1">
      <alignment vertical="center" shrinkToFit="1"/>
    </xf>
    <xf numFmtId="0" fontId="16" fillId="3" borderId="0" xfId="0" applyFont="1" applyFill="1" applyAlignment="1">
      <alignment horizontal="right" vertical="center" shrinkToFit="1"/>
    </xf>
    <xf numFmtId="0" fontId="17" fillId="0" borderId="17" xfId="0" applyFont="1" applyFill="1" applyBorder="1" applyAlignment="1" applyProtection="1">
      <alignment horizontal="center" vertical="center" shrinkToFit="1"/>
      <protection locked="0"/>
    </xf>
    <xf numFmtId="0" fontId="17" fillId="0" borderId="32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>
      <alignment horizontal="center" vertical="center" shrinkToFit="1"/>
    </xf>
    <xf numFmtId="0" fontId="15" fillId="2" borderId="22" xfId="0" applyFont="1" applyFill="1" applyBorder="1" applyAlignment="1">
      <alignment horizontal="center" vertical="center" shrinkToFit="1"/>
    </xf>
    <xf numFmtId="0" fontId="15" fillId="2" borderId="68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61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65" xfId="0" applyFont="1" applyFill="1" applyBorder="1" applyAlignment="1">
      <alignment horizontal="center" vertical="center" shrinkToFit="1"/>
    </xf>
    <xf numFmtId="0" fontId="17" fillId="0" borderId="82" xfId="0" applyFont="1" applyBorder="1" applyAlignment="1" applyProtection="1">
      <alignment horizontal="center" vertical="center" shrinkToFit="1"/>
      <protection locked="0"/>
    </xf>
    <xf numFmtId="0" fontId="17" fillId="0" borderId="83" xfId="0" applyFont="1" applyBorder="1" applyAlignment="1" applyProtection="1">
      <alignment horizontal="center" vertical="center" shrinkToFit="1"/>
      <protection locked="0"/>
    </xf>
    <xf numFmtId="0" fontId="17" fillId="0" borderId="77" xfId="0" applyFont="1" applyBorder="1" applyAlignment="1" applyProtection="1">
      <alignment horizontal="center" vertical="center" shrinkToFit="1"/>
      <protection locked="0"/>
    </xf>
    <xf numFmtId="0" fontId="15" fillId="2" borderId="67" xfId="0" applyFont="1" applyFill="1" applyBorder="1" applyAlignment="1">
      <alignment horizontal="center" vertical="center" shrinkToFit="1"/>
    </xf>
    <xf numFmtId="0" fontId="15" fillId="2" borderId="70" xfId="0" applyFont="1" applyFill="1" applyBorder="1" applyAlignment="1">
      <alignment horizontal="center" vertical="center" shrinkToFit="1"/>
    </xf>
    <xf numFmtId="0" fontId="15" fillId="2" borderId="71" xfId="0" applyFont="1" applyFill="1" applyBorder="1" applyAlignment="1">
      <alignment horizontal="center" vertical="center" shrinkToFit="1"/>
    </xf>
    <xf numFmtId="0" fontId="15" fillId="3" borderId="112" xfId="0" applyFont="1" applyFill="1" applyBorder="1" applyAlignment="1">
      <alignment horizontal="left" vertical="center" shrinkToFit="1"/>
    </xf>
    <xf numFmtId="0" fontId="15" fillId="3" borderId="0" xfId="0" applyFont="1" applyFill="1" applyAlignment="1">
      <alignment horizontal="left" vertical="center" shrinkToFit="1"/>
    </xf>
    <xf numFmtId="0" fontId="17" fillId="0" borderId="75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15" fillId="2" borderId="52" xfId="0" applyFont="1" applyFill="1" applyBorder="1" applyAlignment="1">
      <alignment horizontal="center" vertical="center" shrinkToFit="1"/>
    </xf>
    <xf numFmtId="0" fontId="15" fillId="2" borderId="48" xfId="0" applyFont="1" applyFill="1" applyBorder="1" applyAlignment="1">
      <alignment horizontal="center" vertical="center" shrinkToFit="1"/>
    </xf>
    <xf numFmtId="0" fontId="15" fillId="2" borderId="72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left" vertical="center" shrinkToFit="1"/>
    </xf>
    <xf numFmtId="0" fontId="15" fillId="0" borderId="43" xfId="0" applyFont="1" applyBorder="1" applyAlignment="1">
      <alignment horizontal="left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91" xfId="0" applyFont="1" applyFill="1" applyBorder="1" applyAlignment="1">
      <alignment horizontal="left" vertical="center" shrinkToFit="1"/>
    </xf>
    <xf numFmtId="0" fontId="15" fillId="2" borderId="47" xfId="0" applyFont="1" applyFill="1" applyBorder="1" applyAlignment="1">
      <alignment horizontal="left" vertical="center" shrinkToFit="1"/>
    </xf>
    <xf numFmtId="0" fontId="15" fillId="2" borderId="48" xfId="0" applyFont="1" applyFill="1" applyBorder="1" applyAlignment="1">
      <alignment horizontal="left" vertical="center" shrinkToFit="1"/>
    </xf>
    <xf numFmtId="0" fontId="15" fillId="2" borderId="49" xfId="0" applyFont="1" applyFill="1" applyBorder="1" applyAlignment="1">
      <alignment horizontal="center" vertical="center" shrinkToFit="1"/>
    </xf>
    <xf numFmtId="0" fontId="15" fillId="2" borderId="50" xfId="0" applyFont="1" applyFill="1" applyBorder="1" applyAlignment="1">
      <alignment horizontal="center" vertical="center" shrinkToFit="1"/>
    </xf>
    <xf numFmtId="0" fontId="15" fillId="2" borderId="58" xfId="0" applyFont="1" applyFill="1" applyBorder="1" applyAlignment="1">
      <alignment horizontal="center" vertical="center" shrinkToFit="1"/>
    </xf>
    <xf numFmtId="0" fontId="15" fillId="2" borderId="113" xfId="0" applyFont="1" applyFill="1" applyBorder="1" applyAlignment="1">
      <alignment horizontal="center" vertical="center" shrinkToFit="1"/>
    </xf>
    <xf numFmtId="49" fontId="15" fillId="0" borderId="114" xfId="0" applyNumberFormat="1" applyFont="1" applyBorder="1" applyAlignment="1" applyProtection="1">
      <alignment horizontal="left" vertical="center" shrinkToFit="1"/>
      <protection locked="0"/>
    </xf>
    <xf numFmtId="49" fontId="15" fillId="0" borderId="115" xfId="0" applyNumberFormat="1" applyFont="1" applyBorder="1" applyAlignment="1" applyProtection="1">
      <alignment horizontal="left" vertical="center" shrinkToFit="1"/>
      <protection locked="0"/>
    </xf>
    <xf numFmtId="0" fontId="22" fillId="4" borderId="44" xfId="0" applyFont="1" applyFill="1" applyBorder="1" applyAlignment="1">
      <alignment horizontal="justify" vertical="center" shrinkToFit="1"/>
    </xf>
    <xf numFmtId="0" fontId="22" fillId="4" borderId="45" xfId="0" applyFont="1" applyFill="1" applyBorder="1" applyAlignment="1">
      <alignment horizontal="justify" vertical="center" shrinkToFit="1"/>
    </xf>
    <xf numFmtId="0" fontId="24" fillId="4" borderId="15" xfId="0" applyFont="1" applyFill="1" applyBorder="1" applyAlignment="1">
      <alignment horizontal="justify" vertical="center" shrinkToFit="1"/>
    </xf>
    <xf numFmtId="0" fontId="24" fillId="4" borderId="0" xfId="0" applyFont="1" applyFill="1" applyBorder="1" applyAlignment="1">
      <alignment horizontal="justify" vertical="center" shrinkToFit="1"/>
    </xf>
    <xf numFmtId="0" fontId="24" fillId="4" borderId="16" xfId="0" applyFont="1" applyFill="1" applyBorder="1" applyAlignment="1">
      <alignment horizontal="justify" vertical="center" shrinkToFit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left" vertical="center" shrinkToFit="1"/>
    </xf>
    <xf numFmtId="0" fontId="20" fillId="4" borderId="37" xfId="0" applyFont="1" applyFill="1" applyBorder="1" applyAlignment="1">
      <alignment horizontal="center" vertical="center" shrinkToFit="1"/>
    </xf>
    <xf numFmtId="0" fontId="20" fillId="4" borderId="42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20" fillId="4" borderId="44" xfId="0" applyFont="1" applyFill="1" applyBorder="1" applyAlignment="1">
      <alignment horizontal="center" vertical="center" shrinkToFit="1"/>
    </xf>
    <xf numFmtId="0" fontId="20" fillId="4" borderId="42" xfId="0" applyFont="1" applyFill="1" applyBorder="1" applyAlignment="1">
      <alignment horizontal="left" vertical="center" shrinkToFit="1"/>
    </xf>
    <xf numFmtId="0" fontId="22" fillId="4" borderId="42" xfId="0" applyFont="1" applyFill="1" applyBorder="1" applyAlignment="1">
      <alignment horizontal="justify" vertical="center" shrinkToFit="1"/>
    </xf>
    <xf numFmtId="0" fontId="22" fillId="4" borderId="43" xfId="0" applyFont="1" applyFill="1" applyBorder="1" applyAlignment="1">
      <alignment horizontal="justify" vertical="center" shrinkToFit="1"/>
    </xf>
    <xf numFmtId="0" fontId="20" fillId="4" borderId="44" xfId="0" applyFont="1" applyFill="1" applyBorder="1" applyAlignment="1">
      <alignment horizontal="left" vertical="center" shrinkToFit="1"/>
    </xf>
    <xf numFmtId="5" fontId="20" fillId="4" borderId="44" xfId="0" applyNumberFormat="1" applyFont="1" applyFill="1" applyBorder="1" applyAlignment="1">
      <alignment horizontal="center" vertical="center" shrinkToFit="1"/>
    </xf>
    <xf numFmtId="5" fontId="20" fillId="4" borderId="45" xfId="0" applyNumberFormat="1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vertical="center" shrinkToFit="1"/>
    </xf>
    <xf numFmtId="0" fontId="20" fillId="4" borderId="105" xfId="0" applyFont="1" applyFill="1" applyBorder="1" applyAlignment="1">
      <alignment horizontal="center" vertical="center" shrinkToFit="1"/>
    </xf>
    <xf numFmtId="0" fontId="21" fillId="4" borderId="105" xfId="0" applyFont="1" applyFill="1" applyBorder="1" applyAlignment="1">
      <alignment horizontal="center" vertical="center" shrinkToFit="1"/>
    </xf>
    <xf numFmtId="0" fontId="20" fillId="4" borderId="37" xfId="0" applyFont="1" applyFill="1" applyBorder="1" applyAlignment="1">
      <alignment horizontal="left" vertical="center" shrinkToFit="1"/>
    </xf>
    <xf numFmtId="5" fontId="20" fillId="4" borderId="42" xfId="0" applyNumberFormat="1" applyFont="1" applyFill="1" applyBorder="1" applyAlignment="1">
      <alignment horizontal="center" vertical="center" shrinkToFit="1"/>
    </xf>
    <xf numFmtId="5" fontId="20" fillId="4" borderId="43" xfId="0" applyNumberFormat="1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shrinkToFit="1"/>
    </xf>
    <xf numFmtId="0" fontId="19" fillId="4" borderId="0" xfId="0" applyFont="1" applyFill="1" applyAlignment="1">
      <alignment horizontal="center" vertical="center" shrinkToFit="1"/>
    </xf>
    <xf numFmtId="0" fontId="21" fillId="4" borderId="49" xfId="0" applyFont="1" applyFill="1" applyBorder="1" applyAlignment="1">
      <alignment horizontal="center"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0" fillId="4" borderId="36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vertical="center" shrinkToFit="1"/>
    </xf>
    <xf numFmtId="0" fontId="22" fillId="4" borderId="8" xfId="0" applyFont="1" applyFill="1" applyBorder="1" applyAlignment="1">
      <alignment vertical="center" shrinkToFit="1"/>
    </xf>
    <xf numFmtId="0" fontId="22" fillId="4" borderId="64" xfId="0" applyFont="1" applyFill="1" applyBorder="1" applyAlignment="1">
      <alignment horizontal="center" vertical="center" shrinkToFit="1"/>
    </xf>
    <xf numFmtId="0" fontId="22" fillId="4" borderId="86" xfId="0" applyFont="1" applyFill="1" applyBorder="1" applyAlignment="1">
      <alignment horizontal="center" vertical="center" shrinkToFit="1"/>
    </xf>
    <xf numFmtId="0" fontId="22" fillId="4" borderId="56" xfId="0" applyFont="1" applyFill="1" applyBorder="1" applyAlignment="1">
      <alignment horizontal="center" vertical="center" shrinkToFit="1"/>
    </xf>
    <xf numFmtId="0" fontId="22" fillId="4" borderId="62" xfId="0" applyFont="1" applyFill="1" applyBorder="1" applyAlignment="1">
      <alignment horizontal="center" vertical="center" shrinkToFit="1"/>
    </xf>
    <xf numFmtId="0" fontId="20" fillId="4" borderId="40" xfId="0" applyFont="1" applyFill="1" applyBorder="1" applyAlignment="1">
      <alignment horizontal="center" vertical="center" shrinkToFit="1"/>
    </xf>
    <xf numFmtId="0" fontId="20" fillId="4" borderId="41" xfId="0" applyFont="1" applyFill="1" applyBorder="1" applyAlignment="1">
      <alignment horizontal="center" vertical="center" shrinkToFit="1"/>
    </xf>
    <xf numFmtId="0" fontId="17" fillId="4" borderId="0" xfId="0" quotePrefix="1" applyNumberFormat="1" applyFont="1" applyFill="1" applyAlignment="1">
      <alignment horizontal="left" vertical="center" shrinkToFit="1"/>
    </xf>
    <xf numFmtId="0" fontId="26" fillId="4" borderId="7" xfId="0" applyFont="1" applyFill="1" applyBorder="1" applyAlignment="1">
      <alignment horizontal="left" vertical="center" shrinkToFit="1"/>
    </xf>
    <xf numFmtId="0" fontId="17" fillId="4" borderId="44" xfId="0" applyFont="1" applyFill="1" applyBorder="1" applyAlignment="1">
      <alignment horizontal="center" vertical="center" shrinkToFit="1"/>
    </xf>
    <xf numFmtId="0" fontId="17" fillId="4" borderId="45" xfId="0" applyFont="1" applyFill="1" applyBorder="1" applyAlignment="1">
      <alignment horizontal="center" vertical="center" shrinkToFit="1"/>
    </xf>
    <xf numFmtId="0" fontId="26" fillId="4" borderId="40" xfId="0" applyFont="1" applyFill="1" applyBorder="1" applyAlignment="1">
      <alignment horizontal="center" vertical="center" textRotation="255" shrinkToFit="1"/>
    </xf>
    <xf numFmtId="0" fontId="26" fillId="4" borderId="44" xfId="0" applyFont="1" applyFill="1" applyBorder="1" applyAlignment="1">
      <alignment horizontal="center" vertical="center" textRotation="255" shrinkToFit="1"/>
    </xf>
    <xf numFmtId="0" fontId="17" fillId="4" borderId="39" xfId="0" applyFont="1" applyFill="1" applyBorder="1" applyAlignment="1">
      <alignment horizontal="left" vertical="center" shrinkToFit="1"/>
    </xf>
    <xf numFmtId="0" fontId="17" fillId="4" borderId="20" xfId="0" applyFont="1" applyFill="1" applyBorder="1" applyAlignment="1">
      <alignment horizontal="left" vertical="center" shrinkToFit="1"/>
    </xf>
    <xf numFmtId="0" fontId="17" fillId="4" borderId="40" xfId="0" applyFont="1" applyFill="1" applyBorder="1" applyAlignment="1">
      <alignment horizontal="center" vertical="center" shrinkToFit="1"/>
    </xf>
    <xf numFmtId="0" fontId="17" fillId="4" borderId="41" xfId="0" applyFont="1" applyFill="1" applyBorder="1" applyAlignment="1">
      <alignment horizontal="center" vertical="center" shrinkToFit="1"/>
    </xf>
    <xf numFmtId="0" fontId="17" fillId="4" borderId="13" xfId="0" applyFont="1" applyFill="1" applyBorder="1" applyAlignment="1">
      <alignment horizontal="left" vertical="center" shrinkToFit="1"/>
    </xf>
    <xf numFmtId="0" fontId="26" fillId="4" borderId="6" xfId="0" applyFont="1" applyFill="1" applyBorder="1" applyAlignment="1">
      <alignment horizontal="center" vertical="center" shrinkToFit="1"/>
    </xf>
    <xf numFmtId="0" fontId="26" fillId="4" borderId="7" xfId="0" applyFont="1" applyFill="1" applyBorder="1" applyAlignment="1">
      <alignment horizontal="center" vertical="center" shrinkToFit="1"/>
    </xf>
    <xf numFmtId="0" fontId="26" fillId="4" borderId="61" xfId="0" applyFont="1" applyFill="1" applyBorder="1" applyAlignment="1">
      <alignment horizontal="center" vertical="center" shrinkToFit="1"/>
    </xf>
    <xf numFmtId="0" fontId="26" fillId="4" borderId="12" xfId="0" applyFont="1" applyFill="1" applyBorder="1" applyAlignment="1">
      <alignment horizontal="center" vertical="center" shrinkToFit="1"/>
    </xf>
    <xf numFmtId="0" fontId="26" fillId="4" borderId="13" xfId="0" applyFont="1" applyFill="1" applyBorder="1" applyAlignment="1">
      <alignment horizontal="center" vertical="center" shrinkToFit="1"/>
    </xf>
    <xf numFmtId="0" fontId="26" fillId="4" borderId="56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left" vertical="center" shrinkToFit="1"/>
    </xf>
    <xf numFmtId="0" fontId="17" fillId="4" borderId="12" xfId="0" applyFont="1" applyFill="1" applyBorder="1" applyAlignment="1">
      <alignment horizontal="center" vertical="center" shrinkToFit="1"/>
    </xf>
    <xf numFmtId="0" fontId="17" fillId="4" borderId="13" xfId="0" applyFont="1" applyFill="1" applyBorder="1" applyAlignment="1">
      <alignment horizontal="center" vertical="center" shrinkToFit="1"/>
    </xf>
    <xf numFmtId="0" fontId="26" fillId="4" borderId="63" xfId="0" applyFont="1" applyFill="1" applyBorder="1" applyAlignment="1">
      <alignment horizontal="center" vertical="center" shrinkToFit="1"/>
    </xf>
    <xf numFmtId="0" fontId="26" fillId="4" borderId="62" xfId="0" applyFont="1" applyFill="1" applyBorder="1" applyAlignment="1">
      <alignment horizontal="center" vertical="center" shrinkToFit="1"/>
    </xf>
    <xf numFmtId="0" fontId="17" fillId="4" borderId="61" xfId="0" applyFont="1" applyFill="1" applyBorder="1" applyAlignment="1">
      <alignment horizontal="left" vertical="center" shrinkToFit="1"/>
    </xf>
    <xf numFmtId="0" fontId="17" fillId="4" borderId="51" xfId="0" applyFont="1" applyFill="1" applyBorder="1" applyAlignment="1">
      <alignment horizontal="left" vertical="center" shrinkToFit="1"/>
    </xf>
    <xf numFmtId="0" fontId="17" fillId="4" borderId="52" xfId="0" applyFont="1" applyFill="1" applyBorder="1" applyAlignment="1">
      <alignment horizontal="left" vertical="center" shrinkToFit="1"/>
    </xf>
    <xf numFmtId="0" fontId="17" fillId="4" borderId="56" xfId="0" applyFont="1" applyFill="1" applyBorder="1" applyAlignment="1">
      <alignment horizontal="left" vertical="center" shrinkToFit="1"/>
    </xf>
    <xf numFmtId="0" fontId="17" fillId="4" borderId="57" xfId="0" applyFont="1" applyFill="1" applyBorder="1" applyAlignment="1">
      <alignment horizontal="left" vertical="center" shrinkToFit="1"/>
    </xf>
    <xf numFmtId="0" fontId="17" fillId="4" borderId="58" xfId="0" applyFont="1" applyFill="1" applyBorder="1" applyAlignment="1">
      <alignment horizontal="left" vertical="center" shrinkToFit="1"/>
    </xf>
    <xf numFmtId="0" fontId="16" fillId="4" borderId="59" xfId="0" applyFont="1" applyFill="1" applyBorder="1" applyAlignment="1">
      <alignment horizontal="center" vertical="center" shrinkToFit="1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25" fillId="4" borderId="7" xfId="0" applyFont="1" applyFill="1" applyBorder="1" applyAlignment="1">
      <alignment horizontal="left" vertical="center" shrinkToFit="1"/>
    </xf>
    <xf numFmtId="0" fontId="26" fillId="4" borderId="36" xfId="0" applyFont="1" applyFill="1" applyBorder="1" applyAlignment="1">
      <alignment horizontal="center" vertical="center" shrinkToFit="1"/>
    </xf>
    <xf numFmtId="0" fontId="26" fillId="4" borderId="38" xfId="0" applyFont="1" applyFill="1" applyBorder="1" applyAlignment="1">
      <alignment horizontal="center" vertical="center" shrinkToFit="1"/>
    </xf>
    <xf numFmtId="0" fontId="17" fillId="4" borderId="39" xfId="0" applyFont="1" applyFill="1" applyBorder="1" applyAlignment="1">
      <alignment horizontal="center" vertical="center" shrinkToFit="1"/>
    </xf>
    <xf numFmtId="0" fontId="17" fillId="4" borderId="101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0" fontId="17" fillId="4" borderId="40" xfId="0" applyFont="1" applyFill="1" applyBorder="1" applyAlignment="1">
      <alignment horizontal="center" vertical="center" textRotation="255" shrinkToFit="1"/>
    </xf>
    <xf numFmtId="0" fontId="17" fillId="4" borderId="44" xfId="0" applyFont="1" applyFill="1" applyBorder="1" applyAlignment="1">
      <alignment horizontal="center" vertical="center" textRotation="255" shrinkToFit="1"/>
    </xf>
    <xf numFmtId="0" fontId="26" fillId="4" borderId="2" xfId="0" applyFont="1" applyFill="1" applyBorder="1" applyAlignment="1">
      <alignment horizontal="center" vertical="center" shrinkToFit="1"/>
    </xf>
    <xf numFmtId="0" fontId="26" fillId="4" borderId="60" xfId="0" applyFont="1" applyFill="1" applyBorder="1" applyAlignment="1">
      <alignment horizontal="center" vertical="center" shrinkToFit="1"/>
    </xf>
    <xf numFmtId="0" fontId="26" fillId="4" borderId="40" xfId="0" applyFont="1" applyFill="1" applyBorder="1" applyAlignment="1">
      <alignment horizontal="center" vertical="center" shrinkToFit="1"/>
    </xf>
    <xf numFmtId="0" fontId="26" fillId="4" borderId="41" xfId="0" applyFont="1" applyFill="1" applyBorder="1" applyAlignment="1">
      <alignment horizontal="center" vertical="center" shrinkToFit="1"/>
    </xf>
    <xf numFmtId="0" fontId="26" fillId="4" borderId="44" xfId="0" applyFont="1" applyFill="1" applyBorder="1" applyAlignment="1">
      <alignment horizontal="center" vertical="center" shrinkToFit="1"/>
    </xf>
    <xf numFmtId="0" fontId="26" fillId="4" borderId="45" xfId="0" applyFont="1" applyFill="1" applyBorder="1" applyAlignment="1">
      <alignment horizontal="center" vertical="center" shrinkToFit="1"/>
    </xf>
    <xf numFmtId="0" fontId="17" fillId="5" borderId="2" xfId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 vertical="center"/>
    </xf>
  </cellXfs>
  <cellStyles count="6">
    <cellStyle name="ハイパーリンク" xfId="3" builtinId="8"/>
    <cellStyle name="桁区切り 2" xfId="4" xr:uid="{00000000-0005-0000-0000-000001000000}"/>
    <cellStyle name="標準" xfId="0" builtinId="0"/>
    <cellStyle name="標準 2" xfId="1" xr:uid="{00000000-0005-0000-0000-000003000000}"/>
    <cellStyle name="標準 2 2 2" xfId="2" xr:uid="{00000000-0005-0000-0000-000004000000}"/>
    <cellStyle name="標準 3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  <border>
        <vertical/>
        <horizontal/>
      </border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33617</xdr:colOff>
      <xdr:row>15</xdr:row>
      <xdr:rowOff>198305</xdr:rowOff>
    </xdr:from>
    <xdr:to>
      <xdr:col>21</xdr:col>
      <xdr:colOff>380999</xdr:colOff>
      <xdr:row>17</xdr:row>
      <xdr:rowOff>208069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28029" y="3660923"/>
          <a:ext cx="5401235" cy="5924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顧問の先生について，引率される日に〇を，また表を参考に役割の希望をお書きください。（ただし，ご希望に添えない場合もあります。ご了承ください）</a:t>
          </a:r>
        </a:p>
      </xdr:txBody>
    </xdr:sp>
    <xdr:clientData/>
  </xdr:twoCellAnchor>
  <xdr:twoCellAnchor>
    <xdr:from>
      <xdr:col>18</xdr:col>
      <xdr:colOff>182224</xdr:colOff>
      <xdr:row>15</xdr:row>
      <xdr:rowOff>22411</xdr:rowOff>
    </xdr:from>
    <xdr:to>
      <xdr:col>18</xdr:col>
      <xdr:colOff>182224</xdr:colOff>
      <xdr:row>15</xdr:row>
      <xdr:rowOff>201705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8452165" y="3485029"/>
          <a:ext cx="0" cy="179294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134469</xdr:colOff>
      <xdr:row>7</xdr:row>
      <xdr:rowOff>11205</xdr:rowOff>
    </xdr:from>
    <xdr:to>
      <xdr:col>6</xdr:col>
      <xdr:colOff>95250</xdr:colOff>
      <xdr:row>9</xdr:row>
      <xdr:rowOff>4594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985040" y="1494384"/>
          <a:ext cx="886067" cy="524067"/>
          <a:chOff x="1985040" y="1494384"/>
          <a:chExt cx="886067" cy="524067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985040" y="1673415"/>
            <a:ext cx="886067" cy="345036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en-US" altLang="ja-JP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5</a:t>
            </a:r>
            <a:r>
              <a:rPr kumimoji="1" lang="ja-JP" altLang="en-US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文字まで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V="1">
            <a:off x="2055498" y="1494384"/>
            <a:ext cx="0" cy="180674"/>
          </a:xfrm>
          <a:prstGeom prst="straightConnector1">
            <a:avLst/>
          </a:prstGeom>
          <a:ln w="1270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A1:C27"/>
  <sheetViews>
    <sheetView showGridLines="0" tabSelected="1" zoomScaleNormal="100" workbookViewId="0">
      <selection activeCell="C6" sqref="C6"/>
    </sheetView>
  </sheetViews>
  <sheetFormatPr defaultRowHeight="18.75" x14ac:dyDescent="0.4"/>
  <cols>
    <col min="1" max="1" width="2.625" style="2" customWidth="1"/>
    <col min="2" max="2" width="5.625" style="2" customWidth="1"/>
    <col min="3" max="16384" width="9" style="2"/>
  </cols>
  <sheetData>
    <row r="1" spans="1:2" ht="24" x14ac:dyDescent="0.5">
      <c r="A1" s="1" t="s">
        <v>322</v>
      </c>
    </row>
    <row r="2" spans="1:2" ht="12" customHeight="1" x14ac:dyDescent="0.4"/>
    <row r="3" spans="1:2" x14ac:dyDescent="0.4">
      <c r="A3" s="3" t="s">
        <v>331</v>
      </c>
    </row>
    <row r="4" spans="1:2" x14ac:dyDescent="0.4">
      <c r="B4" s="2" t="s">
        <v>323</v>
      </c>
    </row>
    <row r="5" spans="1:2" x14ac:dyDescent="0.4">
      <c r="B5" s="2" t="s">
        <v>330</v>
      </c>
    </row>
    <row r="6" spans="1:2" x14ac:dyDescent="0.4">
      <c r="B6" s="2" t="s">
        <v>325</v>
      </c>
    </row>
    <row r="7" spans="1:2" x14ac:dyDescent="0.4">
      <c r="B7" s="2" t="s">
        <v>608</v>
      </c>
    </row>
    <row r="8" spans="1:2" x14ac:dyDescent="0.4">
      <c r="B8" s="2" t="s">
        <v>324</v>
      </c>
    </row>
    <row r="9" spans="1:2" x14ac:dyDescent="0.4">
      <c r="B9" s="2" t="s">
        <v>341</v>
      </c>
    </row>
    <row r="10" spans="1:2" x14ac:dyDescent="0.4">
      <c r="B10" s="2" t="s">
        <v>334</v>
      </c>
    </row>
    <row r="11" spans="1:2" x14ac:dyDescent="0.4">
      <c r="B11" s="2" t="s">
        <v>335</v>
      </c>
    </row>
    <row r="13" spans="1:2" x14ac:dyDescent="0.4">
      <c r="A13" s="3" t="s">
        <v>332</v>
      </c>
    </row>
    <row r="14" spans="1:2" x14ac:dyDescent="0.4">
      <c r="A14" s="3"/>
      <c r="B14" s="2" t="s">
        <v>328</v>
      </c>
    </row>
    <row r="15" spans="1:2" x14ac:dyDescent="0.4">
      <c r="A15" s="3"/>
      <c r="B15" s="2" t="s">
        <v>403</v>
      </c>
    </row>
    <row r="16" spans="1:2" x14ac:dyDescent="0.4">
      <c r="A16" s="3"/>
      <c r="B16" s="2" t="s">
        <v>329</v>
      </c>
    </row>
    <row r="17" spans="1:3" x14ac:dyDescent="0.4">
      <c r="A17" s="3"/>
      <c r="C17" s="2" t="s">
        <v>396</v>
      </c>
    </row>
    <row r="18" spans="1:3" x14ac:dyDescent="0.4">
      <c r="C18" s="2" t="s">
        <v>393</v>
      </c>
    </row>
    <row r="19" spans="1:3" x14ac:dyDescent="0.4">
      <c r="B19" s="2" t="str">
        <f>"・申込書2枚を，上記送付先へ"&amp;TEXT(data!I2,"mm月d日(aaa)")&amp;" 消印有効で郵送してください。"</f>
        <v>・申込書2枚を，上記送付先へ10月3日(月) 消印有効で郵送してください。</v>
      </c>
    </row>
    <row r="21" spans="1:3" x14ac:dyDescent="0.4">
      <c r="A21" s="3" t="s">
        <v>333</v>
      </c>
    </row>
    <row r="22" spans="1:3" x14ac:dyDescent="0.4">
      <c r="B22" s="2" t="s">
        <v>326</v>
      </c>
    </row>
    <row r="23" spans="1:3" x14ac:dyDescent="0.4">
      <c r="C23" s="4" t="s">
        <v>397</v>
      </c>
    </row>
    <row r="24" spans="1:3" x14ac:dyDescent="0.4">
      <c r="B24" s="2" t="s">
        <v>395</v>
      </c>
    </row>
    <row r="25" spans="1:3" x14ac:dyDescent="0.4">
      <c r="B25" s="2" t="s">
        <v>394</v>
      </c>
    </row>
    <row r="26" spans="1:3" x14ac:dyDescent="0.4">
      <c r="B26" s="2" t="str">
        <f>"・本ファイルは"&amp;TEXT(data!I2,"mm月d日(aaa)")&amp;" 必着です。"</f>
        <v>・本ファイルは10月3日(月) 必着です。</v>
      </c>
    </row>
    <row r="27" spans="1:3" x14ac:dyDescent="0.4">
      <c r="A27" s="5"/>
      <c r="B27" s="2" t="s">
        <v>327</v>
      </c>
    </row>
  </sheetData>
  <sheetProtection password="E710" sheet="1" objects="1" scenarios="1"/>
  <phoneticPr fontId="1"/>
  <pageMargins left="0.70866141732283472" right="0.70866141732283472" top="0.34" bottom="0.2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AB97"/>
  <sheetViews>
    <sheetView topLeftCell="A10" zoomScale="70" zoomScaleNormal="70" workbookViewId="0">
      <selection activeCell="N24" sqref="N24:Q24"/>
    </sheetView>
  </sheetViews>
  <sheetFormatPr defaultRowHeight="16.5" x14ac:dyDescent="0.15"/>
  <cols>
    <col min="1" max="26" width="6" style="7" customWidth="1"/>
    <col min="27" max="63" width="6.25" style="7" customWidth="1"/>
    <col min="64" max="16384" width="9" style="7"/>
  </cols>
  <sheetData>
    <row r="1" spans="1:28" ht="12.75" customHeight="1" thickBo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8.75" customHeight="1" thickBot="1" x14ac:dyDescent="0.2">
      <c r="A2" s="271" t="s">
        <v>14</v>
      </c>
      <c r="B2" s="271"/>
      <c r="C2" s="271"/>
      <c r="D2" s="6"/>
      <c r="E2" s="272" t="s">
        <v>248</v>
      </c>
      <c r="F2" s="272"/>
      <c r="G2" s="273"/>
      <c r="H2" s="274"/>
      <c r="I2" s="293" t="str">
        <f>IF($G$2="","",VLOOKUP($G$2,学校番号!$B$2:$C$254,2))</f>
        <v/>
      </c>
      <c r="J2" s="294"/>
      <c r="K2" s="294"/>
      <c r="L2" s="294"/>
      <c r="M2" s="294"/>
      <c r="N2" s="6"/>
      <c r="O2" s="178"/>
      <c r="P2" s="178"/>
      <c r="Q2" s="178"/>
      <c r="R2" s="178"/>
      <c r="S2" s="177"/>
      <c r="T2" s="6"/>
      <c r="U2" s="6"/>
      <c r="V2" s="6"/>
      <c r="W2" s="6"/>
      <c r="X2" s="6"/>
      <c r="Y2" s="6"/>
      <c r="Z2" s="6"/>
      <c r="AA2" s="6"/>
      <c r="AB2" s="6"/>
    </row>
    <row r="3" spans="1:28" ht="6.75" customHeight="1" x14ac:dyDescent="0.15">
      <c r="A3" s="9"/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6.5" customHeight="1" x14ac:dyDescent="0.15">
      <c r="A4" s="275" t="s">
        <v>15</v>
      </c>
      <c r="B4" s="181" t="s">
        <v>18</v>
      </c>
      <c r="C4" s="182"/>
      <c r="D4" s="213" t="s">
        <v>23</v>
      </c>
      <c r="E4" s="213"/>
      <c r="F4" s="182" t="s">
        <v>24</v>
      </c>
      <c r="G4" s="182"/>
      <c r="H4" s="213" t="s">
        <v>23</v>
      </c>
      <c r="I4" s="213"/>
      <c r="J4" s="213"/>
      <c r="K4" s="213"/>
      <c r="L4" s="213" t="s">
        <v>25</v>
      </c>
      <c r="M4" s="213"/>
      <c r="N4" s="213" t="s">
        <v>27</v>
      </c>
      <c r="O4" s="213"/>
      <c r="P4" s="213"/>
      <c r="Q4" s="213"/>
      <c r="R4" s="213"/>
      <c r="S4" s="213"/>
      <c r="T4" s="213" t="s">
        <v>28</v>
      </c>
      <c r="U4" s="213"/>
      <c r="V4" s="213"/>
      <c r="W4" s="213" t="s">
        <v>29</v>
      </c>
      <c r="X4" s="213"/>
      <c r="Y4" s="297"/>
      <c r="Z4" s="6"/>
      <c r="AA4" s="6"/>
      <c r="AB4" s="6"/>
    </row>
    <row r="5" spans="1:28" ht="15" customHeight="1" x14ac:dyDescent="0.15">
      <c r="A5" s="276"/>
      <c r="B5" s="214"/>
      <c r="C5" s="203"/>
      <c r="D5" s="254" t="s">
        <v>265</v>
      </c>
      <c r="E5" s="254"/>
      <c r="F5" s="203"/>
      <c r="G5" s="203"/>
      <c r="H5" s="254" t="s">
        <v>266</v>
      </c>
      <c r="I5" s="254"/>
      <c r="J5" s="254"/>
      <c r="K5" s="254"/>
      <c r="L5" s="254" t="s">
        <v>26</v>
      </c>
      <c r="M5" s="254"/>
      <c r="N5" s="254" t="s">
        <v>271</v>
      </c>
      <c r="O5" s="254"/>
      <c r="P5" s="254"/>
      <c r="Q5" s="254"/>
      <c r="R5" s="254"/>
      <c r="S5" s="254"/>
      <c r="T5" s="254" t="s">
        <v>26</v>
      </c>
      <c r="U5" s="254"/>
      <c r="V5" s="254"/>
      <c r="W5" s="254" t="s">
        <v>26</v>
      </c>
      <c r="X5" s="254"/>
      <c r="Y5" s="298"/>
      <c r="Z5" s="6"/>
      <c r="AA5" s="6"/>
      <c r="AB5" s="6"/>
    </row>
    <row r="6" spans="1:28" ht="23.25" customHeight="1" thickBot="1" x14ac:dyDescent="0.2">
      <c r="A6" s="10" t="s">
        <v>16</v>
      </c>
      <c r="B6" s="290" t="s">
        <v>20</v>
      </c>
      <c r="C6" s="277"/>
      <c r="D6" s="180" t="s">
        <v>267</v>
      </c>
      <c r="E6" s="180"/>
      <c r="F6" s="277" t="s">
        <v>268</v>
      </c>
      <c r="G6" s="277"/>
      <c r="H6" s="277" t="s">
        <v>269</v>
      </c>
      <c r="I6" s="277"/>
      <c r="J6" s="277"/>
      <c r="K6" s="277"/>
      <c r="L6" s="277" t="s">
        <v>270</v>
      </c>
      <c r="M6" s="277"/>
      <c r="N6" s="291" t="s">
        <v>272</v>
      </c>
      <c r="O6" s="292"/>
      <c r="P6" s="292"/>
      <c r="Q6" s="292"/>
      <c r="R6" s="292"/>
      <c r="S6" s="290"/>
      <c r="T6" s="277" t="s">
        <v>281</v>
      </c>
      <c r="U6" s="277"/>
      <c r="V6" s="277"/>
      <c r="W6" s="277" t="s">
        <v>282</v>
      </c>
      <c r="X6" s="277"/>
      <c r="Y6" s="299"/>
      <c r="Z6" s="6"/>
      <c r="AA6" s="6"/>
      <c r="AB6" s="6"/>
    </row>
    <row r="7" spans="1:28" ht="23.25" customHeight="1" thickBot="1" x14ac:dyDescent="0.2">
      <c r="A7" s="11" t="s">
        <v>17</v>
      </c>
      <c r="B7" s="264"/>
      <c r="C7" s="265"/>
      <c r="D7" s="253"/>
      <c r="E7" s="253"/>
      <c r="F7" s="26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65"/>
      <c r="U7" s="295"/>
      <c r="V7" s="263"/>
      <c r="W7" s="265"/>
      <c r="X7" s="295"/>
      <c r="Y7" s="296"/>
      <c r="Z7" s="6"/>
      <c r="AA7" s="6"/>
      <c r="AB7" s="6"/>
    </row>
    <row r="8" spans="1:28" ht="22.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8.75" customHeight="1" x14ac:dyDescent="0.15">
      <c r="A9" s="271" t="s">
        <v>30</v>
      </c>
      <c r="B9" s="271"/>
      <c r="C9" s="271"/>
      <c r="D9" s="9"/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9.75" customHeight="1" x14ac:dyDescent="0.15">
      <c r="A10" s="9"/>
      <c r="B10" s="9"/>
      <c r="C10" s="9"/>
      <c r="D10" s="9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12"/>
      <c r="W10" s="13"/>
      <c r="X10" s="13"/>
      <c r="Y10" s="6"/>
      <c r="Z10" s="13"/>
      <c r="AA10" s="6"/>
      <c r="AB10" s="6"/>
    </row>
    <row r="11" spans="1:28" ht="18.75" customHeight="1" x14ac:dyDescent="0.15">
      <c r="A11" s="278" t="s">
        <v>15</v>
      </c>
      <c r="B11" s="281" t="s">
        <v>598</v>
      </c>
      <c r="C11" s="282"/>
      <c r="D11" s="283"/>
      <c r="E11" s="213" t="s">
        <v>33</v>
      </c>
      <c r="F11" s="213"/>
      <c r="G11" s="213"/>
      <c r="H11" s="213"/>
      <c r="I11" s="213"/>
      <c r="J11" s="213" t="s">
        <v>34</v>
      </c>
      <c r="K11" s="213"/>
      <c r="L11" s="213"/>
      <c r="M11" s="213" t="s">
        <v>35</v>
      </c>
      <c r="N11" s="213"/>
      <c r="O11" s="213"/>
      <c r="P11" s="213"/>
      <c r="Q11" s="213"/>
      <c r="R11" s="182" t="s">
        <v>362</v>
      </c>
      <c r="S11" s="182"/>
      <c r="T11" s="14" t="s">
        <v>36</v>
      </c>
      <c r="U11" s="187" t="s">
        <v>38</v>
      </c>
      <c r="V11" s="188"/>
      <c r="W11" s="6"/>
      <c r="X11" s="215" t="s">
        <v>249</v>
      </c>
      <c r="Y11" s="216"/>
      <c r="Z11" s="216"/>
      <c r="AA11" s="217"/>
      <c r="AB11" s="6"/>
    </row>
    <row r="12" spans="1:28" ht="18.75" customHeight="1" thickBot="1" x14ac:dyDescent="0.2">
      <c r="A12" s="279"/>
      <c r="B12" s="284"/>
      <c r="C12" s="285"/>
      <c r="D12" s="286"/>
      <c r="E12" s="280" t="s">
        <v>26</v>
      </c>
      <c r="F12" s="280"/>
      <c r="G12" s="280"/>
      <c r="H12" s="280"/>
      <c r="I12" s="280"/>
      <c r="J12" s="280" t="s">
        <v>26</v>
      </c>
      <c r="K12" s="280"/>
      <c r="L12" s="280"/>
      <c r="M12" s="280" t="s">
        <v>26</v>
      </c>
      <c r="N12" s="280"/>
      <c r="O12" s="280"/>
      <c r="P12" s="280"/>
      <c r="Q12" s="280"/>
      <c r="R12" s="15" t="s">
        <v>361</v>
      </c>
      <c r="S12" s="15" t="s">
        <v>363</v>
      </c>
      <c r="T12" s="16" t="s">
        <v>37</v>
      </c>
      <c r="U12" s="189"/>
      <c r="V12" s="190"/>
      <c r="W12" s="6"/>
      <c r="X12" s="17">
        <v>1</v>
      </c>
      <c r="Y12" s="218" t="s">
        <v>250</v>
      </c>
      <c r="Z12" s="218"/>
      <c r="AA12" s="219"/>
      <c r="AB12" s="6"/>
    </row>
    <row r="13" spans="1:28" ht="22.5" customHeight="1" x14ac:dyDescent="0.15">
      <c r="A13" s="18" t="s">
        <v>31</v>
      </c>
      <c r="B13" s="289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19"/>
      <c r="S13" s="19"/>
      <c r="T13" s="20"/>
      <c r="U13" s="185" t="str">
        <f>IF(T13="","",VLOOKUP(T13,$X$12:$AA$18,2))</f>
        <v/>
      </c>
      <c r="V13" s="186"/>
      <c r="W13" s="6"/>
      <c r="X13" s="21">
        <v>2</v>
      </c>
      <c r="Y13" s="211" t="s">
        <v>251</v>
      </c>
      <c r="Z13" s="211"/>
      <c r="AA13" s="212"/>
      <c r="AB13" s="6"/>
    </row>
    <row r="14" spans="1:28" ht="22.5" customHeight="1" x14ac:dyDescent="0.15">
      <c r="A14" s="22" t="s">
        <v>32</v>
      </c>
      <c r="B14" s="266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3"/>
      <c r="S14" s="23"/>
      <c r="T14" s="24"/>
      <c r="U14" s="191" t="str">
        <f>IF(T14="","",VLOOKUP(T14,$X$12:$AA$18,2))</f>
        <v/>
      </c>
      <c r="V14" s="192"/>
      <c r="W14" s="6"/>
      <c r="X14" s="21">
        <v>3</v>
      </c>
      <c r="Y14" s="211" t="s">
        <v>252</v>
      </c>
      <c r="Z14" s="211"/>
      <c r="AA14" s="212"/>
      <c r="AB14" s="6"/>
    </row>
    <row r="15" spans="1:28" ht="22.5" customHeight="1" thickBot="1" x14ac:dyDescent="0.2">
      <c r="A15" s="25" t="s">
        <v>32</v>
      </c>
      <c r="B15" s="287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6"/>
      <c r="S15" s="26"/>
      <c r="T15" s="27"/>
      <c r="U15" s="193" t="str">
        <f>IF(T15="","",VLOOKUP(T15,$X$12:$AA$18,2))</f>
        <v/>
      </c>
      <c r="V15" s="194"/>
      <c r="W15" s="6"/>
      <c r="X15" s="21">
        <v>4</v>
      </c>
      <c r="Y15" s="211" t="s">
        <v>253</v>
      </c>
      <c r="Z15" s="211"/>
      <c r="AA15" s="212"/>
      <c r="AB15" s="6"/>
    </row>
    <row r="16" spans="1:28" ht="23.2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2"/>
      <c r="N16" s="12"/>
      <c r="O16" s="12"/>
      <c r="P16" s="12"/>
      <c r="Q16" s="12"/>
      <c r="R16" s="6"/>
      <c r="S16" s="6"/>
      <c r="T16" s="6"/>
      <c r="U16" s="6"/>
      <c r="V16" s="6"/>
      <c r="W16" s="6"/>
      <c r="X16" s="21">
        <v>5</v>
      </c>
      <c r="Y16" s="211" t="s">
        <v>254</v>
      </c>
      <c r="Z16" s="211"/>
      <c r="AA16" s="212"/>
      <c r="AB16" s="6"/>
    </row>
    <row r="17" spans="1:28" ht="23.25" customHeight="1" x14ac:dyDescent="0.15">
      <c r="A17" s="271" t="s">
        <v>39</v>
      </c>
      <c r="B17" s="271"/>
      <c r="C17" s="271"/>
      <c r="D17" s="9"/>
      <c r="E17" s="6"/>
      <c r="F17" s="28"/>
      <c r="G17" s="160" t="s">
        <v>402</v>
      </c>
      <c r="H17" s="8">
        <f>IF(G2="",0,VLOOKUP(G2,data!C11:E263,3))</f>
        <v>0</v>
      </c>
      <c r="I17" s="6"/>
      <c r="J17" s="6"/>
      <c r="K17" s="6"/>
      <c r="L17" s="12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21">
        <v>6</v>
      </c>
      <c r="Y17" s="211" t="s">
        <v>601</v>
      </c>
      <c r="Z17" s="211"/>
      <c r="AA17" s="212"/>
      <c r="AB17" s="6"/>
    </row>
    <row r="18" spans="1:28" ht="23.2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29">
        <v>7</v>
      </c>
      <c r="Y18" s="220" t="s">
        <v>321</v>
      </c>
      <c r="Z18" s="220"/>
      <c r="AA18" s="221"/>
      <c r="AB18" s="6"/>
    </row>
    <row r="19" spans="1:28" ht="12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5.75" customHeight="1" x14ac:dyDescent="0.15">
      <c r="A20" s="224" t="s">
        <v>255</v>
      </c>
      <c r="B20" s="182" t="s">
        <v>256</v>
      </c>
      <c r="C20" s="182" t="s">
        <v>278</v>
      </c>
      <c r="D20" s="182" t="s">
        <v>294</v>
      </c>
      <c r="E20" s="182"/>
      <c r="F20" s="182" t="s">
        <v>264</v>
      </c>
      <c r="G20" s="182" t="s">
        <v>273</v>
      </c>
      <c r="H20" s="213" t="s">
        <v>599</v>
      </c>
      <c r="I20" s="213"/>
      <c r="J20" s="213"/>
      <c r="K20" s="213" t="s">
        <v>600</v>
      </c>
      <c r="L20" s="213"/>
      <c r="M20" s="213"/>
      <c r="N20" s="213" t="s">
        <v>290</v>
      </c>
      <c r="O20" s="213"/>
      <c r="P20" s="213"/>
      <c r="Q20" s="213"/>
      <c r="R20" s="213" t="s">
        <v>292</v>
      </c>
      <c r="S20" s="213"/>
      <c r="T20" s="213"/>
      <c r="U20" s="213"/>
      <c r="V20" s="187"/>
      <c r="W20" s="30" t="s">
        <v>276</v>
      </c>
      <c r="X20" s="182" t="s">
        <v>297</v>
      </c>
      <c r="Y20" s="182"/>
      <c r="Z20" s="182"/>
      <c r="AA20" s="302"/>
      <c r="AB20" s="6"/>
    </row>
    <row r="21" spans="1:28" ht="15.75" customHeight="1" thickBot="1" x14ac:dyDescent="0.2">
      <c r="A21" s="225"/>
      <c r="B21" s="180"/>
      <c r="C21" s="180"/>
      <c r="D21" s="180"/>
      <c r="E21" s="180"/>
      <c r="F21" s="180"/>
      <c r="G21" s="184"/>
      <c r="H21" s="243" t="s">
        <v>274</v>
      </c>
      <c r="I21" s="243"/>
      <c r="J21" s="243"/>
      <c r="K21" s="243" t="s">
        <v>275</v>
      </c>
      <c r="L21" s="243"/>
      <c r="M21" s="243"/>
      <c r="N21" s="202" t="s">
        <v>295</v>
      </c>
      <c r="O21" s="202"/>
      <c r="P21" s="202"/>
      <c r="Q21" s="202"/>
      <c r="R21" s="200" t="s">
        <v>296</v>
      </c>
      <c r="S21" s="200"/>
      <c r="T21" s="200"/>
      <c r="U21" s="200"/>
      <c r="V21" s="201"/>
      <c r="W21" s="31" t="s">
        <v>277</v>
      </c>
      <c r="X21" s="277"/>
      <c r="Y21" s="277"/>
      <c r="Z21" s="277"/>
      <c r="AA21" s="299"/>
      <c r="AB21" s="6"/>
    </row>
    <row r="22" spans="1:28" ht="21.75" customHeight="1" x14ac:dyDescent="0.15">
      <c r="A22" s="32">
        <v>1</v>
      </c>
      <c r="B22" s="33" t="s">
        <v>260</v>
      </c>
      <c r="C22" s="33"/>
      <c r="D22" s="259"/>
      <c r="E22" s="259"/>
      <c r="F22" s="34">
        <v>1</v>
      </c>
      <c r="G22" s="35"/>
      <c r="H22" s="232"/>
      <c r="I22" s="233"/>
      <c r="J22" s="234"/>
      <c r="K22" s="235"/>
      <c r="L22" s="235"/>
      <c r="M22" s="236"/>
      <c r="N22" s="181"/>
      <c r="O22" s="182"/>
      <c r="P22" s="182"/>
      <c r="Q22" s="182"/>
      <c r="R22" s="182"/>
      <c r="S22" s="182"/>
      <c r="T22" s="182"/>
      <c r="U22" s="182"/>
      <c r="V22" s="206"/>
      <c r="W22" s="33"/>
      <c r="X22" s="182"/>
      <c r="Y22" s="182"/>
      <c r="Z22" s="182"/>
      <c r="AA22" s="302"/>
      <c r="AB22" s="6"/>
    </row>
    <row r="23" spans="1:28" ht="21.75" customHeight="1" x14ac:dyDescent="0.15">
      <c r="A23" s="36">
        <v>1</v>
      </c>
      <c r="B23" s="37" t="s">
        <v>260</v>
      </c>
      <c r="C23" s="37"/>
      <c r="D23" s="260"/>
      <c r="E23" s="260"/>
      <c r="F23" s="38">
        <v>2</v>
      </c>
      <c r="G23" s="39"/>
      <c r="H23" s="237"/>
      <c r="I23" s="238"/>
      <c r="J23" s="239"/>
      <c r="K23" s="240"/>
      <c r="L23" s="240"/>
      <c r="M23" s="241"/>
      <c r="N23" s="214"/>
      <c r="O23" s="203"/>
      <c r="P23" s="203"/>
      <c r="Q23" s="203"/>
      <c r="R23" s="203"/>
      <c r="S23" s="203"/>
      <c r="T23" s="203"/>
      <c r="U23" s="203"/>
      <c r="V23" s="204"/>
      <c r="W23" s="37"/>
      <c r="X23" s="203"/>
      <c r="Y23" s="203"/>
      <c r="Z23" s="203"/>
      <c r="AA23" s="303"/>
      <c r="AB23" s="6"/>
    </row>
    <row r="24" spans="1:28" ht="21.75" customHeight="1" x14ac:dyDescent="0.15">
      <c r="A24" s="36">
        <v>1</v>
      </c>
      <c r="B24" s="37" t="s">
        <v>260</v>
      </c>
      <c r="C24" s="37"/>
      <c r="D24" s="260"/>
      <c r="E24" s="260"/>
      <c r="F24" s="38">
        <v>3</v>
      </c>
      <c r="G24" s="40"/>
      <c r="H24" s="268"/>
      <c r="I24" s="269"/>
      <c r="J24" s="270"/>
      <c r="K24" s="208"/>
      <c r="L24" s="208"/>
      <c r="M24" s="209"/>
      <c r="N24" s="214"/>
      <c r="O24" s="203"/>
      <c r="P24" s="203"/>
      <c r="Q24" s="203"/>
      <c r="R24" s="203"/>
      <c r="S24" s="203"/>
      <c r="T24" s="203"/>
      <c r="U24" s="203"/>
      <c r="V24" s="204"/>
      <c r="W24" s="37"/>
      <c r="X24" s="203"/>
      <c r="Y24" s="203"/>
      <c r="Z24" s="203"/>
      <c r="AA24" s="303"/>
      <c r="AB24" s="6"/>
    </row>
    <row r="25" spans="1:28" ht="21.75" customHeight="1" thickBot="1" x14ac:dyDescent="0.2">
      <c r="A25" s="41">
        <v>1</v>
      </c>
      <c r="B25" s="42" t="s">
        <v>260</v>
      </c>
      <c r="C25" s="42"/>
      <c r="D25" s="242"/>
      <c r="E25" s="242"/>
      <c r="F25" s="43">
        <v>4</v>
      </c>
      <c r="G25" s="44"/>
      <c r="H25" s="255"/>
      <c r="I25" s="255"/>
      <c r="J25" s="255"/>
      <c r="K25" s="255"/>
      <c r="L25" s="255"/>
      <c r="M25" s="256"/>
      <c r="N25" s="179"/>
      <c r="O25" s="180"/>
      <c r="P25" s="180"/>
      <c r="Q25" s="180"/>
      <c r="R25" s="180"/>
      <c r="S25" s="180"/>
      <c r="T25" s="180"/>
      <c r="U25" s="180"/>
      <c r="V25" s="207"/>
      <c r="W25" s="45"/>
      <c r="X25" s="180"/>
      <c r="Y25" s="180"/>
      <c r="Z25" s="180"/>
      <c r="AA25" s="304"/>
      <c r="AB25" s="6"/>
    </row>
    <row r="26" spans="1:28" ht="21.75" customHeight="1" x14ac:dyDescent="0.15">
      <c r="A26" s="32">
        <v>2</v>
      </c>
      <c r="B26" s="33" t="s">
        <v>261</v>
      </c>
      <c r="C26" s="33"/>
      <c r="D26" s="259"/>
      <c r="E26" s="259"/>
      <c r="F26" s="34">
        <v>1</v>
      </c>
      <c r="G26" s="46"/>
      <c r="H26" s="257"/>
      <c r="I26" s="257"/>
      <c r="J26" s="257"/>
      <c r="K26" s="257"/>
      <c r="L26" s="257"/>
      <c r="M26" s="258"/>
      <c r="N26" s="181"/>
      <c r="O26" s="182"/>
      <c r="P26" s="182"/>
      <c r="Q26" s="182"/>
      <c r="R26" s="182"/>
      <c r="S26" s="182"/>
      <c r="T26" s="182"/>
      <c r="U26" s="182"/>
      <c r="V26" s="206"/>
      <c r="W26" s="47"/>
      <c r="X26" s="305" t="str">
        <f>IF(W26="","",VLOOKUP(W26,$U$33:$AA$37,2))</f>
        <v/>
      </c>
      <c r="Y26" s="306"/>
      <c r="Z26" s="306"/>
      <c r="AA26" s="307"/>
      <c r="AB26" s="6"/>
    </row>
    <row r="27" spans="1:28" ht="21.75" customHeight="1" thickBot="1" x14ac:dyDescent="0.2">
      <c r="A27" s="41">
        <v>2</v>
      </c>
      <c r="B27" s="42" t="s">
        <v>261</v>
      </c>
      <c r="C27" s="45"/>
      <c r="D27" s="242"/>
      <c r="E27" s="242"/>
      <c r="F27" s="43">
        <v>2</v>
      </c>
      <c r="G27" s="48"/>
      <c r="H27" s="228"/>
      <c r="I27" s="228"/>
      <c r="J27" s="228"/>
      <c r="K27" s="228"/>
      <c r="L27" s="228"/>
      <c r="M27" s="229"/>
      <c r="N27" s="183"/>
      <c r="O27" s="184"/>
      <c r="P27" s="184"/>
      <c r="Q27" s="184"/>
      <c r="R27" s="184"/>
      <c r="S27" s="184"/>
      <c r="T27" s="184"/>
      <c r="U27" s="184"/>
      <c r="V27" s="311"/>
      <c r="W27" s="49"/>
      <c r="X27" s="305" t="str">
        <f>IF(W27="","",VLOOKUP(W27,$U$33:$AA$37,2))</f>
        <v/>
      </c>
      <c r="Y27" s="306"/>
      <c r="Z27" s="306"/>
      <c r="AA27" s="307"/>
      <c r="AB27" s="6"/>
    </row>
    <row r="28" spans="1:28" ht="21.75" customHeight="1" x14ac:dyDescent="0.15">
      <c r="A28" s="50">
        <v>3</v>
      </c>
      <c r="B28" s="51" t="s">
        <v>257</v>
      </c>
      <c r="C28" s="52"/>
      <c r="D28" s="249" t="str">
        <f>IF(C28="","",VLOOKUP(C28,$C$33:$E$34,2))</f>
        <v/>
      </c>
      <c r="E28" s="250"/>
      <c r="F28" s="53">
        <v>1</v>
      </c>
      <c r="G28" s="54"/>
      <c r="H28" s="230"/>
      <c r="I28" s="230"/>
      <c r="J28" s="230"/>
      <c r="K28" s="230"/>
      <c r="L28" s="230"/>
      <c r="M28" s="230"/>
      <c r="N28" s="205"/>
      <c r="O28" s="205"/>
      <c r="P28" s="205"/>
      <c r="Q28" s="205"/>
      <c r="R28" s="312"/>
      <c r="S28" s="312"/>
      <c r="T28" s="312"/>
      <c r="U28" s="312"/>
      <c r="V28" s="313"/>
      <c r="W28" s="55"/>
      <c r="X28" s="308"/>
      <c r="Y28" s="308"/>
      <c r="Z28" s="308"/>
      <c r="AA28" s="309"/>
      <c r="AB28" s="6"/>
    </row>
    <row r="29" spans="1:28" ht="21.75" customHeight="1" thickBot="1" x14ac:dyDescent="0.2">
      <c r="A29" s="56">
        <v>4</v>
      </c>
      <c r="B29" s="57" t="s">
        <v>258</v>
      </c>
      <c r="C29" s="58"/>
      <c r="D29" s="251" t="str">
        <f>IF(C29="","",VLOOKUP(C29,$C$33:$E$34,2))</f>
        <v/>
      </c>
      <c r="E29" s="252"/>
      <c r="F29" s="59">
        <v>1</v>
      </c>
      <c r="G29" s="60"/>
      <c r="H29" s="231"/>
      <c r="I29" s="231"/>
      <c r="J29" s="231"/>
      <c r="K29" s="231"/>
      <c r="L29" s="231"/>
      <c r="M29" s="231"/>
      <c r="N29" s="196"/>
      <c r="O29" s="196"/>
      <c r="P29" s="196"/>
      <c r="Q29" s="196"/>
      <c r="R29" s="196"/>
      <c r="S29" s="196"/>
      <c r="T29" s="196"/>
      <c r="U29" s="196"/>
      <c r="V29" s="197"/>
      <c r="W29" s="61"/>
      <c r="X29" s="202"/>
      <c r="Y29" s="202"/>
      <c r="Z29" s="202"/>
      <c r="AA29" s="310"/>
      <c r="AB29" s="6"/>
    </row>
    <row r="30" spans="1:28" ht="21.75" customHeight="1" thickBot="1" x14ac:dyDescent="0.2">
      <c r="A30" s="62">
        <v>5</v>
      </c>
      <c r="B30" s="63" t="s">
        <v>259</v>
      </c>
      <c r="C30" s="63"/>
      <c r="D30" s="226"/>
      <c r="E30" s="227"/>
      <c r="F30" s="64">
        <v>1</v>
      </c>
      <c r="G30" s="65"/>
      <c r="H30" s="195"/>
      <c r="I30" s="195"/>
      <c r="J30" s="195"/>
      <c r="K30" s="195"/>
      <c r="L30" s="195"/>
      <c r="M30" s="195"/>
      <c r="N30" s="198"/>
      <c r="O30" s="198"/>
      <c r="P30" s="198"/>
      <c r="Q30" s="198"/>
      <c r="R30" s="198"/>
      <c r="S30" s="198"/>
      <c r="T30" s="198"/>
      <c r="U30" s="198"/>
      <c r="V30" s="199"/>
      <c r="W30" s="66"/>
      <c r="X30" s="202"/>
      <c r="Y30" s="202"/>
      <c r="Z30" s="202"/>
      <c r="AA30" s="310"/>
      <c r="AB30" s="6"/>
    </row>
    <row r="31" spans="1:28" ht="23.25" customHeight="1" x14ac:dyDescent="0.15">
      <c r="A31" s="6"/>
      <c r="B31" s="6"/>
      <c r="C31" s="67" t="s">
        <v>316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8" t="s">
        <v>392</v>
      </c>
      <c r="X31" s="6"/>
      <c r="Y31" s="6"/>
      <c r="Z31" s="6"/>
      <c r="AA31" s="6"/>
      <c r="AB31" s="6"/>
    </row>
    <row r="32" spans="1:28" ht="18.75" customHeight="1" x14ac:dyDescent="0.15">
      <c r="A32" s="6"/>
      <c r="B32" s="6"/>
      <c r="C32" s="246" t="s">
        <v>278</v>
      </c>
      <c r="D32" s="247"/>
      <c r="E32" s="248"/>
      <c r="F32" s="6"/>
      <c r="G32" s="6"/>
      <c r="H32" s="261" t="s">
        <v>317</v>
      </c>
      <c r="I32" s="262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246" t="s">
        <v>293</v>
      </c>
      <c r="V32" s="247"/>
      <c r="W32" s="247"/>
      <c r="X32" s="247"/>
      <c r="Y32" s="247"/>
      <c r="Z32" s="247"/>
      <c r="AA32" s="248"/>
      <c r="AB32" s="6"/>
    </row>
    <row r="33" spans="1:28" ht="18.75" customHeight="1" x14ac:dyDescent="0.15">
      <c r="A33" s="6"/>
      <c r="B33" s="6"/>
      <c r="C33" s="69">
        <v>1</v>
      </c>
      <c r="D33" s="222" t="s">
        <v>279</v>
      </c>
      <c r="E33" s="223"/>
      <c r="F33" s="6"/>
      <c r="G33" s="6"/>
      <c r="H33" s="70" t="s">
        <v>299</v>
      </c>
      <c r="I33" s="71">
        <f>COUNTA(H22:H25)</f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9">
        <v>1</v>
      </c>
      <c r="V33" s="222" t="s">
        <v>615</v>
      </c>
      <c r="W33" s="222"/>
      <c r="X33" s="222"/>
      <c r="Y33" s="222"/>
      <c r="Z33" s="222"/>
      <c r="AA33" s="223"/>
      <c r="AB33" s="6"/>
    </row>
    <row r="34" spans="1:28" ht="18.75" customHeight="1" x14ac:dyDescent="0.15">
      <c r="A34" s="6"/>
      <c r="B34" s="6"/>
      <c r="C34" s="72">
        <v>2</v>
      </c>
      <c r="D34" s="244" t="s">
        <v>280</v>
      </c>
      <c r="E34" s="245"/>
      <c r="F34" s="6"/>
      <c r="G34" s="6"/>
      <c r="H34" s="70" t="s">
        <v>300</v>
      </c>
      <c r="I34" s="71">
        <f>COUNTA(H26:H27)</f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3">
        <v>2</v>
      </c>
      <c r="V34" s="300" t="s">
        <v>616</v>
      </c>
      <c r="W34" s="300"/>
      <c r="X34" s="300"/>
      <c r="Y34" s="300"/>
      <c r="Z34" s="300"/>
      <c r="AA34" s="301"/>
      <c r="AB34" s="6"/>
    </row>
    <row r="35" spans="1:28" ht="18.75" customHeight="1" x14ac:dyDescent="0.15">
      <c r="A35" s="6"/>
      <c r="B35" s="6"/>
      <c r="C35" s="6"/>
      <c r="D35" s="6"/>
      <c r="E35" s="6"/>
      <c r="F35" s="6"/>
      <c r="G35" s="6"/>
      <c r="H35" s="70" t="s">
        <v>301</v>
      </c>
      <c r="I35" s="71">
        <f>IF(H28&lt;&gt;"",1,0)</f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73">
        <v>3</v>
      </c>
      <c r="V35" s="300" t="s">
        <v>617</v>
      </c>
      <c r="W35" s="300"/>
      <c r="X35" s="300"/>
      <c r="Y35" s="300"/>
      <c r="Z35" s="300"/>
      <c r="AA35" s="301"/>
      <c r="AB35" s="6"/>
    </row>
    <row r="36" spans="1:28" ht="18.75" customHeight="1" x14ac:dyDescent="0.15">
      <c r="A36" s="6"/>
      <c r="B36" s="6"/>
      <c r="C36" s="6"/>
      <c r="D36" s="6"/>
      <c r="E36" s="6"/>
      <c r="F36" s="6"/>
      <c r="G36" s="6"/>
      <c r="H36" s="70" t="s">
        <v>302</v>
      </c>
      <c r="I36" s="71">
        <f t="shared" ref="I36:I37" si="0">IF(H29&lt;&gt;"",1,0)</f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73">
        <v>4</v>
      </c>
      <c r="V36" s="300" t="s">
        <v>618</v>
      </c>
      <c r="W36" s="300"/>
      <c r="X36" s="300"/>
      <c r="Y36" s="300"/>
      <c r="Z36" s="300"/>
      <c r="AA36" s="301"/>
      <c r="AB36" s="6"/>
    </row>
    <row r="37" spans="1:28" ht="18.75" customHeight="1" x14ac:dyDescent="0.15">
      <c r="A37" s="6"/>
      <c r="B37" s="6"/>
      <c r="C37" s="6"/>
      <c r="D37" s="6"/>
      <c r="E37" s="6"/>
      <c r="F37" s="6"/>
      <c r="G37" s="6"/>
      <c r="H37" s="74" t="s">
        <v>303</v>
      </c>
      <c r="I37" s="75">
        <f t="shared" si="0"/>
        <v>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72">
        <v>5</v>
      </c>
      <c r="V37" s="244" t="s">
        <v>619</v>
      </c>
      <c r="W37" s="244"/>
      <c r="X37" s="244"/>
      <c r="Y37" s="244"/>
      <c r="Z37" s="244"/>
      <c r="AA37" s="245"/>
      <c r="AB37" s="6"/>
    </row>
    <row r="38" spans="1:28" ht="18.75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8.75" customHeight="1" x14ac:dyDescent="0.15"/>
    <row r="40" spans="1:28" ht="18.75" customHeight="1" x14ac:dyDescent="0.15"/>
    <row r="41" spans="1:28" ht="18.75" customHeight="1" x14ac:dyDescent="0.15"/>
    <row r="42" spans="1:28" ht="18.75" customHeight="1" x14ac:dyDescent="0.15"/>
    <row r="43" spans="1:28" ht="18.75" customHeight="1" x14ac:dyDescent="0.15"/>
    <row r="44" spans="1:28" ht="18.75" customHeight="1" x14ac:dyDescent="0.15"/>
    <row r="45" spans="1:28" ht="18.75" customHeight="1" x14ac:dyDescent="0.15"/>
    <row r="46" spans="1:28" ht="18.75" customHeight="1" x14ac:dyDescent="0.15"/>
    <row r="47" spans="1:28" ht="18.75" customHeight="1" x14ac:dyDescent="0.15"/>
    <row r="48" spans="1:2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</sheetData>
  <sheetProtection password="E710" sheet="1" objects="1" scenarios="1"/>
  <mergeCells count="149">
    <mergeCell ref="V34:AA34"/>
    <mergeCell ref="V35:AA35"/>
    <mergeCell ref="V36:AA36"/>
    <mergeCell ref="V37:AA37"/>
    <mergeCell ref="U32:AA32"/>
    <mergeCell ref="X20:AA21"/>
    <mergeCell ref="X22:AA22"/>
    <mergeCell ref="X23:AA23"/>
    <mergeCell ref="X24:AA24"/>
    <mergeCell ref="X25:AA25"/>
    <mergeCell ref="X26:AA26"/>
    <mergeCell ref="X27:AA27"/>
    <mergeCell ref="X28:AA28"/>
    <mergeCell ref="X29:AA29"/>
    <mergeCell ref="X30:AA30"/>
    <mergeCell ref="R26:V26"/>
    <mergeCell ref="R27:V27"/>
    <mergeCell ref="R28:V28"/>
    <mergeCell ref="T7:V7"/>
    <mergeCell ref="W7:Y7"/>
    <mergeCell ref="N4:S4"/>
    <mergeCell ref="W4:Y4"/>
    <mergeCell ref="W5:Y5"/>
    <mergeCell ref="W6:Y6"/>
    <mergeCell ref="N7:S7"/>
    <mergeCell ref="T6:V6"/>
    <mergeCell ref="T4:V4"/>
    <mergeCell ref="T5:V5"/>
    <mergeCell ref="B4:C5"/>
    <mergeCell ref="F4:G5"/>
    <mergeCell ref="H4:K4"/>
    <mergeCell ref="H5:K5"/>
    <mergeCell ref="D6:E6"/>
    <mergeCell ref="A2:C2"/>
    <mergeCell ref="A9:C9"/>
    <mergeCell ref="N5:S5"/>
    <mergeCell ref="N6:S6"/>
    <mergeCell ref="I2:M2"/>
    <mergeCell ref="D4:E4"/>
    <mergeCell ref="A17:C17"/>
    <mergeCell ref="E2:F2"/>
    <mergeCell ref="G2:H2"/>
    <mergeCell ref="A4:A5"/>
    <mergeCell ref="F6:G6"/>
    <mergeCell ref="H6:K6"/>
    <mergeCell ref="L6:M6"/>
    <mergeCell ref="E14:I14"/>
    <mergeCell ref="A11:A12"/>
    <mergeCell ref="E12:I12"/>
    <mergeCell ref="J12:L12"/>
    <mergeCell ref="M12:Q12"/>
    <mergeCell ref="B11:D12"/>
    <mergeCell ref="J14:L14"/>
    <mergeCell ref="M14:Q14"/>
    <mergeCell ref="B15:D15"/>
    <mergeCell ref="E15:I15"/>
    <mergeCell ref="J15:L15"/>
    <mergeCell ref="M15:Q15"/>
    <mergeCell ref="J11:L11"/>
    <mergeCell ref="M11:Q11"/>
    <mergeCell ref="B13:D13"/>
    <mergeCell ref="B6:C6"/>
    <mergeCell ref="D5:E5"/>
    <mergeCell ref="D34:E34"/>
    <mergeCell ref="C32:E32"/>
    <mergeCell ref="D28:E28"/>
    <mergeCell ref="D29:E29"/>
    <mergeCell ref="H7:K7"/>
    <mergeCell ref="L4:M4"/>
    <mergeCell ref="L5:M5"/>
    <mergeCell ref="L7:M7"/>
    <mergeCell ref="H25:J25"/>
    <mergeCell ref="K25:M25"/>
    <mergeCell ref="H26:J26"/>
    <mergeCell ref="K26:M26"/>
    <mergeCell ref="D22:E22"/>
    <mergeCell ref="D23:E23"/>
    <mergeCell ref="D24:E24"/>
    <mergeCell ref="D25:E25"/>
    <mergeCell ref="D26:E26"/>
    <mergeCell ref="H32:I32"/>
    <mergeCell ref="D7:E7"/>
    <mergeCell ref="F7:G7"/>
    <mergeCell ref="B7:C7"/>
    <mergeCell ref="E11:I11"/>
    <mergeCell ref="B14:D14"/>
    <mergeCell ref="H24:J24"/>
    <mergeCell ref="D33:E33"/>
    <mergeCell ref="V33:AA33"/>
    <mergeCell ref="A20:A21"/>
    <mergeCell ref="B20:B21"/>
    <mergeCell ref="C20:C21"/>
    <mergeCell ref="D20:E21"/>
    <mergeCell ref="F20:F21"/>
    <mergeCell ref="G20:G21"/>
    <mergeCell ref="D30:E30"/>
    <mergeCell ref="H27:J27"/>
    <mergeCell ref="K27:M27"/>
    <mergeCell ref="H28:J28"/>
    <mergeCell ref="K28:M28"/>
    <mergeCell ref="H29:J29"/>
    <mergeCell ref="K29:M29"/>
    <mergeCell ref="H22:J22"/>
    <mergeCell ref="K22:M22"/>
    <mergeCell ref="H23:J23"/>
    <mergeCell ref="K23:M23"/>
    <mergeCell ref="D27:E27"/>
    <mergeCell ref="H21:J21"/>
    <mergeCell ref="H20:J20"/>
    <mergeCell ref="K20:M20"/>
    <mergeCell ref="K21:M21"/>
    <mergeCell ref="Y14:AA14"/>
    <mergeCell ref="Y15:AA15"/>
    <mergeCell ref="Y16:AA16"/>
    <mergeCell ref="Y17:AA17"/>
    <mergeCell ref="R11:S11"/>
    <mergeCell ref="N20:Q20"/>
    <mergeCell ref="R20:V20"/>
    <mergeCell ref="N23:Q23"/>
    <mergeCell ref="N24:Q24"/>
    <mergeCell ref="M13:Q13"/>
    <mergeCell ref="X11:AA11"/>
    <mergeCell ref="Y12:AA12"/>
    <mergeCell ref="Y13:AA13"/>
    <mergeCell ref="Y18:AA18"/>
    <mergeCell ref="N25:Q25"/>
    <mergeCell ref="N26:Q26"/>
    <mergeCell ref="N27:Q27"/>
    <mergeCell ref="U13:V13"/>
    <mergeCell ref="U11:V12"/>
    <mergeCell ref="U14:V14"/>
    <mergeCell ref="U15:V15"/>
    <mergeCell ref="H30:J30"/>
    <mergeCell ref="K30:M30"/>
    <mergeCell ref="R29:V29"/>
    <mergeCell ref="R30:V30"/>
    <mergeCell ref="R21:V21"/>
    <mergeCell ref="N21:Q21"/>
    <mergeCell ref="R23:V23"/>
    <mergeCell ref="R24:V24"/>
    <mergeCell ref="N28:Q28"/>
    <mergeCell ref="N29:Q29"/>
    <mergeCell ref="N30:Q30"/>
    <mergeCell ref="N22:Q22"/>
    <mergeCell ref="R22:V22"/>
    <mergeCell ref="R25:V25"/>
    <mergeCell ref="K24:M24"/>
    <mergeCell ref="J13:L13"/>
    <mergeCell ref="E13:I13"/>
  </mergeCells>
  <phoneticPr fontId="2"/>
  <conditionalFormatting sqref="G24:M25">
    <cfRule type="expression" dxfId="3" priority="7">
      <formula>$H$17=0</formula>
    </cfRule>
  </conditionalFormatting>
  <conditionalFormatting sqref="H7:K7">
    <cfRule type="expression" dxfId="2" priority="1">
      <formula>AND(MOD($G$2,1)=0,$G$2&gt;=1,$G$2&lt;=208)</formula>
    </cfRule>
  </conditionalFormatting>
  <dataValidations count="6">
    <dataValidation type="list" allowBlank="1" showInputMessage="1" showErrorMessage="1" sqref="B7" xr:uid="{00000000-0002-0000-0100-000000000000}">
      <formula1>県市私</formula1>
    </dataValidation>
    <dataValidation type="whole" allowBlank="1" showInputMessage="1" showErrorMessage="1" sqref="C28:C29" xr:uid="{00000000-0002-0000-0100-000001000000}">
      <formula1>1</formula1>
      <formula2>2</formula2>
    </dataValidation>
    <dataValidation type="whole" allowBlank="1" showInputMessage="1" showErrorMessage="1" sqref="W26:W27" xr:uid="{00000000-0002-0000-0100-000002000000}">
      <formula1>1</formula1>
      <formula2>5</formula2>
    </dataValidation>
    <dataValidation imeMode="halfAlpha" allowBlank="1" showInputMessage="1" showErrorMessage="1" sqref="T7:Y7 L7:M7 J13:Q15" xr:uid="{00000000-0002-0000-0100-000003000000}"/>
    <dataValidation type="textLength" operator="lessThanOrEqual" allowBlank="1" showInputMessage="1" showErrorMessage="1" sqref="N28:Q30" xr:uid="{00000000-0002-0000-0100-000004000000}">
      <formula1>15</formula1>
    </dataValidation>
    <dataValidation type="list" allowBlank="1" showInputMessage="1" showErrorMessage="1" sqref="R13:S15" xr:uid="{00000000-0002-0000-0100-000005000000}">
      <formula1>出欠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Q108"/>
  <sheetViews>
    <sheetView view="pageBreakPreview" topLeftCell="A19" zoomScale="70" zoomScaleNormal="70" zoomScaleSheetLayoutView="70" workbookViewId="0">
      <selection activeCell="B6" sqref="B6:H6"/>
    </sheetView>
  </sheetViews>
  <sheetFormatPr defaultRowHeight="18.75" x14ac:dyDescent="0.4"/>
  <cols>
    <col min="1" max="8" width="11.625" style="76" customWidth="1"/>
    <col min="9" max="256" width="9" style="76"/>
    <col min="257" max="264" width="11.625" style="76" customWidth="1"/>
    <col min="265" max="512" width="9" style="76"/>
    <col min="513" max="520" width="11.625" style="76" customWidth="1"/>
    <col min="521" max="768" width="9" style="76"/>
    <col min="769" max="776" width="11.625" style="76" customWidth="1"/>
    <col min="777" max="1024" width="9" style="76"/>
    <col min="1025" max="1032" width="11.625" style="76" customWidth="1"/>
    <col min="1033" max="1280" width="9" style="76"/>
    <col min="1281" max="1288" width="11.625" style="76" customWidth="1"/>
    <col min="1289" max="1536" width="9" style="76"/>
    <col min="1537" max="1544" width="11.625" style="76" customWidth="1"/>
    <col min="1545" max="1792" width="9" style="76"/>
    <col min="1793" max="1800" width="11.625" style="76" customWidth="1"/>
    <col min="1801" max="2048" width="9" style="76"/>
    <col min="2049" max="2056" width="11.625" style="76" customWidth="1"/>
    <col min="2057" max="2304" width="9" style="76"/>
    <col min="2305" max="2312" width="11.625" style="76" customWidth="1"/>
    <col min="2313" max="2560" width="9" style="76"/>
    <col min="2561" max="2568" width="11.625" style="76" customWidth="1"/>
    <col min="2569" max="2816" width="9" style="76"/>
    <col min="2817" max="2824" width="11.625" style="76" customWidth="1"/>
    <col min="2825" max="3072" width="9" style="76"/>
    <col min="3073" max="3080" width="11.625" style="76" customWidth="1"/>
    <col min="3081" max="3328" width="9" style="76"/>
    <col min="3329" max="3336" width="11.625" style="76" customWidth="1"/>
    <col min="3337" max="3584" width="9" style="76"/>
    <col min="3585" max="3592" width="11.625" style="76" customWidth="1"/>
    <col min="3593" max="3840" width="9" style="76"/>
    <col min="3841" max="3848" width="11.625" style="76" customWidth="1"/>
    <col min="3849" max="4096" width="9" style="76"/>
    <col min="4097" max="4104" width="11.625" style="76" customWidth="1"/>
    <col min="4105" max="4352" width="9" style="76"/>
    <col min="4353" max="4360" width="11.625" style="76" customWidth="1"/>
    <col min="4361" max="4608" width="9" style="76"/>
    <col min="4609" max="4616" width="11.625" style="76" customWidth="1"/>
    <col min="4617" max="4864" width="9" style="76"/>
    <col min="4865" max="4872" width="11.625" style="76" customWidth="1"/>
    <col min="4873" max="5120" width="9" style="76"/>
    <col min="5121" max="5128" width="11.625" style="76" customWidth="1"/>
    <col min="5129" max="5376" width="9" style="76"/>
    <col min="5377" max="5384" width="11.625" style="76" customWidth="1"/>
    <col min="5385" max="5632" width="9" style="76"/>
    <col min="5633" max="5640" width="11.625" style="76" customWidth="1"/>
    <col min="5641" max="5888" width="9" style="76"/>
    <col min="5889" max="5896" width="11.625" style="76" customWidth="1"/>
    <col min="5897" max="6144" width="9" style="76"/>
    <col min="6145" max="6152" width="11.625" style="76" customWidth="1"/>
    <col min="6153" max="6400" width="9" style="76"/>
    <col min="6401" max="6408" width="11.625" style="76" customWidth="1"/>
    <col min="6409" max="6656" width="9" style="76"/>
    <col min="6657" max="6664" width="11.625" style="76" customWidth="1"/>
    <col min="6665" max="6912" width="9" style="76"/>
    <col min="6913" max="6920" width="11.625" style="76" customWidth="1"/>
    <col min="6921" max="7168" width="9" style="76"/>
    <col min="7169" max="7176" width="11.625" style="76" customWidth="1"/>
    <col min="7177" max="7424" width="9" style="76"/>
    <col min="7425" max="7432" width="11.625" style="76" customWidth="1"/>
    <col min="7433" max="7680" width="9" style="76"/>
    <col min="7681" max="7688" width="11.625" style="76" customWidth="1"/>
    <col min="7689" max="7936" width="9" style="76"/>
    <col min="7937" max="7944" width="11.625" style="76" customWidth="1"/>
    <col min="7945" max="8192" width="9" style="76"/>
    <col min="8193" max="8200" width="11.625" style="76" customWidth="1"/>
    <col min="8201" max="8448" width="9" style="76"/>
    <col min="8449" max="8456" width="11.625" style="76" customWidth="1"/>
    <col min="8457" max="8704" width="9" style="76"/>
    <col min="8705" max="8712" width="11.625" style="76" customWidth="1"/>
    <col min="8713" max="8960" width="9" style="76"/>
    <col min="8961" max="8968" width="11.625" style="76" customWidth="1"/>
    <col min="8969" max="9216" width="9" style="76"/>
    <col min="9217" max="9224" width="11.625" style="76" customWidth="1"/>
    <col min="9225" max="9472" width="9" style="76"/>
    <col min="9473" max="9480" width="11.625" style="76" customWidth="1"/>
    <col min="9481" max="9728" width="9" style="76"/>
    <col min="9729" max="9736" width="11.625" style="76" customWidth="1"/>
    <col min="9737" max="9984" width="9" style="76"/>
    <col min="9985" max="9992" width="11.625" style="76" customWidth="1"/>
    <col min="9993" max="10240" width="9" style="76"/>
    <col min="10241" max="10248" width="11.625" style="76" customWidth="1"/>
    <col min="10249" max="10496" width="9" style="76"/>
    <col min="10497" max="10504" width="11.625" style="76" customWidth="1"/>
    <col min="10505" max="10752" width="9" style="76"/>
    <col min="10753" max="10760" width="11.625" style="76" customWidth="1"/>
    <col min="10761" max="11008" width="9" style="76"/>
    <col min="11009" max="11016" width="11.625" style="76" customWidth="1"/>
    <col min="11017" max="11264" width="9" style="76"/>
    <col min="11265" max="11272" width="11.625" style="76" customWidth="1"/>
    <col min="11273" max="11520" width="9" style="76"/>
    <col min="11521" max="11528" width="11.625" style="76" customWidth="1"/>
    <col min="11529" max="11776" width="9" style="76"/>
    <col min="11777" max="11784" width="11.625" style="76" customWidth="1"/>
    <col min="11785" max="12032" width="9" style="76"/>
    <col min="12033" max="12040" width="11.625" style="76" customWidth="1"/>
    <col min="12041" max="12288" width="9" style="76"/>
    <col min="12289" max="12296" width="11.625" style="76" customWidth="1"/>
    <col min="12297" max="12544" width="9" style="76"/>
    <col min="12545" max="12552" width="11.625" style="76" customWidth="1"/>
    <col min="12553" max="12800" width="9" style="76"/>
    <col min="12801" max="12808" width="11.625" style="76" customWidth="1"/>
    <col min="12809" max="13056" width="9" style="76"/>
    <col min="13057" max="13064" width="11.625" style="76" customWidth="1"/>
    <col min="13065" max="13312" width="9" style="76"/>
    <col min="13313" max="13320" width="11.625" style="76" customWidth="1"/>
    <col min="13321" max="13568" width="9" style="76"/>
    <col min="13569" max="13576" width="11.625" style="76" customWidth="1"/>
    <col min="13577" max="13824" width="9" style="76"/>
    <col min="13825" max="13832" width="11.625" style="76" customWidth="1"/>
    <col min="13833" max="14080" width="9" style="76"/>
    <col min="14081" max="14088" width="11.625" style="76" customWidth="1"/>
    <col min="14089" max="14336" width="9" style="76"/>
    <col min="14337" max="14344" width="11.625" style="76" customWidth="1"/>
    <col min="14345" max="14592" width="9" style="76"/>
    <col min="14593" max="14600" width="11.625" style="76" customWidth="1"/>
    <col min="14601" max="14848" width="9" style="76"/>
    <col min="14849" max="14856" width="11.625" style="76" customWidth="1"/>
    <col min="14857" max="15104" width="9" style="76"/>
    <col min="15105" max="15112" width="11.625" style="76" customWidth="1"/>
    <col min="15113" max="15360" width="9" style="76"/>
    <col min="15361" max="15368" width="11.625" style="76" customWidth="1"/>
    <col min="15369" max="15616" width="9" style="76"/>
    <col min="15617" max="15624" width="11.625" style="76" customWidth="1"/>
    <col min="15625" max="15872" width="9" style="76"/>
    <col min="15873" max="15880" width="11.625" style="76" customWidth="1"/>
    <col min="15881" max="16128" width="9" style="76"/>
    <col min="16129" max="16136" width="11.625" style="76" customWidth="1"/>
    <col min="16137" max="16384" width="9" style="76"/>
  </cols>
  <sheetData>
    <row r="1" spans="1:10" ht="28.5" customHeight="1" x14ac:dyDescent="0.5">
      <c r="A1" s="339" t="str">
        <f>"第"&amp;data!C2&amp;"回 兵庫県高等学校総合文化祭　放送文化部門"</f>
        <v>第46回 兵庫県高等学校総合文化祭　放送文化部門</v>
      </c>
      <c r="B1" s="339"/>
      <c r="C1" s="339"/>
      <c r="D1" s="339"/>
      <c r="E1" s="339"/>
      <c r="F1" s="339"/>
      <c r="G1" s="339"/>
      <c r="H1" s="339"/>
    </row>
    <row r="2" spans="1:10" ht="28.5" customHeight="1" x14ac:dyDescent="0.4">
      <c r="A2" s="340" t="s">
        <v>298</v>
      </c>
      <c r="B2" s="340"/>
      <c r="C2" s="340"/>
      <c r="D2" s="340"/>
      <c r="E2" s="340"/>
      <c r="F2" s="340"/>
      <c r="G2" s="340"/>
      <c r="H2" s="340"/>
    </row>
    <row r="3" spans="1:10" ht="15" customHeight="1" x14ac:dyDescent="0.4">
      <c r="A3" s="77"/>
      <c r="B3" s="78"/>
      <c r="C3" s="78"/>
      <c r="D3" s="78"/>
      <c r="E3" s="78"/>
      <c r="F3" s="78"/>
      <c r="G3" s="78"/>
      <c r="H3" s="78"/>
    </row>
    <row r="4" spans="1:10" ht="36.75" customHeight="1" x14ac:dyDescent="0.4">
      <c r="A4" s="79" t="s">
        <v>0</v>
      </c>
      <c r="B4" s="80" t="str">
        <f>IF(入力シート!G2="","",入力シート!G2)</f>
        <v/>
      </c>
      <c r="C4" s="79" t="s">
        <v>1</v>
      </c>
      <c r="D4" s="341" t="str">
        <f>IF(入力シート!H7="","",入力シート!H7)</f>
        <v/>
      </c>
      <c r="E4" s="341"/>
      <c r="F4" s="341"/>
      <c r="G4" s="341"/>
      <c r="H4" s="342"/>
    </row>
    <row r="5" spans="1:10" ht="20.25" customHeight="1" x14ac:dyDescent="0.4">
      <c r="A5" s="343" t="s">
        <v>2</v>
      </c>
      <c r="B5" s="81" t="s">
        <v>366</v>
      </c>
      <c r="C5" s="344" t="str">
        <f>IF(入力シート!L7="","",入力シート!L7)</f>
        <v/>
      </c>
      <c r="D5" s="344"/>
      <c r="E5" s="344"/>
      <c r="F5" s="344"/>
      <c r="G5" s="344"/>
      <c r="H5" s="345"/>
    </row>
    <row r="6" spans="1:10" ht="20.25" customHeight="1" x14ac:dyDescent="0.4">
      <c r="A6" s="323"/>
      <c r="B6" s="346" t="str">
        <f>IF(入力シート!N7="","",入力シート!N7)</f>
        <v/>
      </c>
      <c r="C6" s="346"/>
      <c r="D6" s="346"/>
      <c r="E6" s="346"/>
      <c r="F6" s="346"/>
      <c r="G6" s="346"/>
      <c r="H6" s="347"/>
    </row>
    <row r="7" spans="1:10" ht="20.25" customHeight="1" x14ac:dyDescent="0.4">
      <c r="A7" s="325"/>
      <c r="B7" s="82" t="s">
        <v>3</v>
      </c>
      <c r="C7" s="348" t="str">
        <f>IF(入力シート!T7="","",入力シート!T7)</f>
        <v/>
      </c>
      <c r="D7" s="349"/>
      <c r="E7" s="83" t="s">
        <v>367</v>
      </c>
      <c r="F7" s="348" t="str">
        <f>IF(入力シート!W7="","",入力シート!W7)</f>
        <v/>
      </c>
      <c r="G7" s="349"/>
      <c r="H7" s="84"/>
    </row>
    <row r="8" spans="1:10" ht="15.75" customHeight="1" x14ac:dyDescent="0.4">
      <c r="A8" s="85"/>
      <c r="B8" s="86"/>
      <c r="C8" s="85"/>
      <c r="D8" s="87"/>
      <c r="E8" s="88"/>
      <c r="F8" s="85"/>
      <c r="G8" s="87"/>
      <c r="H8" s="89"/>
      <c r="I8" s="90"/>
    </row>
    <row r="9" spans="1:10" ht="17.25" customHeight="1" x14ac:dyDescent="0.4">
      <c r="A9" s="343" t="s">
        <v>368</v>
      </c>
      <c r="B9" s="350"/>
      <c r="C9" s="350"/>
      <c r="D9" s="91" t="s">
        <v>4</v>
      </c>
      <c r="E9" s="350" t="s">
        <v>5</v>
      </c>
      <c r="F9" s="350"/>
      <c r="G9" s="350" t="s">
        <v>6</v>
      </c>
      <c r="H9" s="351"/>
      <c r="J9" s="92"/>
    </row>
    <row r="10" spans="1:10" ht="25.5" customHeight="1" x14ac:dyDescent="0.4">
      <c r="A10" s="336" t="s">
        <v>7</v>
      </c>
      <c r="B10" s="327"/>
      <c r="C10" s="327"/>
      <c r="D10" s="93">
        <v>700</v>
      </c>
      <c r="E10" s="94">
        <f>IF(入力シート!I33="","",入力シート!I33)</f>
        <v>0</v>
      </c>
      <c r="F10" s="95" t="s">
        <v>369</v>
      </c>
      <c r="G10" s="337">
        <f>+D10*E10</f>
        <v>0</v>
      </c>
      <c r="H10" s="338"/>
    </row>
    <row r="11" spans="1:10" ht="25.5" customHeight="1" x14ac:dyDescent="0.4">
      <c r="A11" s="336" t="s">
        <v>8</v>
      </c>
      <c r="B11" s="327"/>
      <c r="C11" s="327"/>
      <c r="D11" s="93">
        <v>700</v>
      </c>
      <c r="E11" s="94">
        <f>IF(入力シート!I34="","",入力シート!I34)</f>
        <v>0</v>
      </c>
      <c r="F11" s="95" t="s">
        <v>369</v>
      </c>
      <c r="G11" s="337">
        <f>+D11*E11</f>
        <v>0</v>
      </c>
      <c r="H11" s="338"/>
    </row>
    <row r="12" spans="1:10" ht="25.5" customHeight="1" x14ac:dyDescent="0.4">
      <c r="A12" s="336" t="s">
        <v>9</v>
      </c>
      <c r="B12" s="327"/>
      <c r="C12" s="327"/>
      <c r="D12" s="93">
        <v>1000</v>
      </c>
      <c r="E12" s="94">
        <f>IF(入力シート!I35="","",入力シート!I35)</f>
        <v>0</v>
      </c>
      <c r="F12" s="95" t="s">
        <v>370</v>
      </c>
      <c r="G12" s="337">
        <f>+D12*E12</f>
        <v>0</v>
      </c>
      <c r="H12" s="338"/>
    </row>
    <row r="13" spans="1:10" ht="25.5" customHeight="1" x14ac:dyDescent="0.4">
      <c r="A13" s="336" t="s">
        <v>10</v>
      </c>
      <c r="B13" s="327"/>
      <c r="C13" s="327"/>
      <c r="D13" s="93">
        <v>1000</v>
      </c>
      <c r="E13" s="94">
        <f>IF(入力シート!I36="","",入力シート!I36)</f>
        <v>0</v>
      </c>
      <c r="F13" s="95" t="s">
        <v>370</v>
      </c>
      <c r="G13" s="337">
        <f>+D13*E13</f>
        <v>0</v>
      </c>
      <c r="H13" s="338"/>
    </row>
    <row r="14" spans="1:10" ht="25.5" customHeight="1" x14ac:dyDescent="0.4">
      <c r="A14" s="336" t="s">
        <v>11</v>
      </c>
      <c r="B14" s="327"/>
      <c r="C14" s="327"/>
      <c r="D14" s="93">
        <v>1500</v>
      </c>
      <c r="E14" s="94">
        <f>IF(入力シート!I37="","",入力シート!I37)</f>
        <v>0</v>
      </c>
      <c r="F14" s="95" t="s">
        <v>370</v>
      </c>
      <c r="G14" s="337">
        <f>+D14*E14</f>
        <v>0</v>
      </c>
      <c r="H14" s="338"/>
    </row>
    <row r="15" spans="1:10" ht="25.5" customHeight="1" x14ac:dyDescent="0.4">
      <c r="A15" s="325" t="s">
        <v>371</v>
      </c>
      <c r="B15" s="326"/>
      <c r="C15" s="326"/>
      <c r="D15" s="326"/>
      <c r="E15" s="326"/>
      <c r="F15" s="326"/>
      <c r="G15" s="331">
        <f>SUM(G10:H14)</f>
        <v>0</v>
      </c>
      <c r="H15" s="332"/>
    </row>
    <row r="16" spans="1:10" ht="7.5" customHeight="1" x14ac:dyDescent="0.4">
      <c r="A16" s="96"/>
      <c r="B16" s="87"/>
      <c r="C16" s="87"/>
      <c r="D16" s="87"/>
      <c r="E16" s="87"/>
      <c r="F16" s="87"/>
      <c r="G16" s="97"/>
      <c r="H16" s="97"/>
      <c r="I16" s="90"/>
    </row>
    <row r="17" spans="1:9" ht="33" customHeight="1" x14ac:dyDescent="0.4">
      <c r="A17" s="333" t="s">
        <v>372</v>
      </c>
      <c r="B17" s="333"/>
      <c r="C17" s="333"/>
      <c r="D17" s="333"/>
      <c r="E17" s="333"/>
      <c r="F17" s="333"/>
      <c r="G17" s="333"/>
      <c r="H17" s="333"/>
      <c r="I17" s="90"/>
    </row>
    <row r="18" spans="1:9" ht="32.25" customHeight="1" x14ac:dyDescent="0.4">
      <c r="A18" s="89"/>
      <c r="B18" s="89"/>
      <c r="C18" s="334" t="s">
        <v>602</v>
      </c>
      <c r="D18" s="334"/>
      <c r="E18" s="335" t="str">
        <f>IF(入力シート!B13="","",入力シート!B13)</f>
        <v/>
      </c>
      <c r="F18" s="335"/>
      <c r="G18" s="335"/>
      <c r="H18" s="335"/>
      <c r="I18" s="90"/>
    </row>
    <row r="19" spans="1:9" ht="9.75" customHeight="1" x14ac:dyDescent="0.4">
      <c r="A19" s="98"/>
      <c r="B19" s="98"/>
      <c r="C19" s="99"/>
      <c r="D19" s="99"/>
      <c r="E19" s="99"/>
      <c r="F19" s="99"/>
      <c r="G19" s="99"/>
      <c r="H19" s="98"/>
    </row>
    <row r="20" spans="1:9" ht="27" customHeight="1" x14ac:dyDescent="0.4">
      <c r="A20" s="323" t="s">
        <v>12</v>
      </c>
      <c r="B20" s="324"/>
      <c r="C20" s="327" t="s">
        <v>373</v>
      </c>
      <c r="D20" s="327"/>
      <c r="E20" s="328" t="str">
        <f>IF(入力シート!E13="","",入力シート!E13)</f>
        <v/>
      </c>
      <c r="F20" s="328"/>
      <c r="G20" s="328"/>
      <c r="H20" s="329"/>
    </row>
    <row r="21" spans="1:9" ht="27" customHeight="1" x14ac:dyDescent="0.4">
      <c r="A21" s="323"/>
      <c r="B21" s="324"/>
      <c r="C21" s="327" t="s">
        <v>13</v>
      </c>
      <c r="D21" s="327"/>
      <c r="E21" s="328" t="str">
        <f>IF(入力シート!J13="","",入力シート!J13)</f>
        <v/>
      </c>
      <c r="F21" s="328"/>
      <c r="G21" s="328"/>
      <c r="H21" s="329"/>
    </row>
    <row r="22" spans="1:9" ht="27" customHeight="1" x14ac:dyDescent="0.4">
      <c r="A22" s="325"/>
      <c r="B22" s="326"/>
      <c r="C22" s="330" t="s">
        <v>374</v>
      </c>
      <c r="D22" s="330"/>
      <c r="E22" s="314" t="str">
        <f>IF(入力シート!M13="","",入力シート!M13)</f>
        <v/>
      </c>
      <c r="F22" s="314"/>
      <c r="G22" s="314"/>
      <c r="H22" s="315"/>
    </row>
    <row r="23" spans="1:9" ht="16.5" customHeight="1" x14ac:dyDescent="0.4">
      <c r="A23" s="316"/>
      <c r="B23" s="317"/>
      <c r="C23" s="317"/>
      <c r="D23" s="317"/>
      <c r="E23" s="317"/>
      <c r="F23" s="317"/>
      <c r="G23" s="317"/>
      <c r="H23" s="318"/>
    </row>
    <row r="24" spans="1:9" ht="312.75" customHeight="1" x14ac:dyDescent="0.4">
      <c r="A24" s="319" t="s">
        <v>375</v>
      </c>
      <c r="B24" s="320"/>
      <c r="C24" s="320"/>
      <c r="D24" s="320"/>
      <c r="E24" s="320"/>
      <c r="F24" s="320"/>
      <c r="G24" s="320"/>
      <c r="H24" s="321"/>
    </row>
    <row r="25" spans="1:9" x14ac:dyDescent="0.4">
      <c r="A25" s="322" t="str">
        <f>"※参加申込書no.1とno.2を印刷して"&amp;TEXT(data!I2,"mm月d日(aaa)")&amp;" 消印有効で郵送してください。"</f>
        <v>※参加申込書no.1とno.2を印刷して10月3日(月) 消印有効で郵送してください。</v>
      </c>
      <c r="B25" s="322"/>
      <c r="C25" s="322"/>
      <c r="D25" s="322"/>
      <c r="E25" s="322"/>
      <c r="F25" s="322"/>
      <c r="G25" s="322"/>
      <c r="H25" s="322"/>
    </row>
    <row r="26" spans="1:9" x14ac:dyDescent="0.4">
      <c r="A26" s="322"/>
      <c r="B26" s="322"/>
      <c r="C26" s="322"/>
      <c r="D26" s="322"/>
      <c r="E26" s="322"/>
      <c r="F26" s="322"/>
      <c r="G26" s="322"/>
      <c r="H26" s="322"/>
    </row>
    <row r="107" spans="1:17" x14ac:dyDescent="0.4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 x14ac:dyDescent="0.4">
      <c r="A108" s="101"/>
    </row>
  </sheetData>
  <sheetProtection password="E710" sheet="1" objects="1" scenarios="1"/>
  <mergeCells count="37">
    <mergeCell ref="A11:C11"/>
    <mergeCell ref="G11:H11"/>
    <mergeCell ref="A1:H1"/>
    <mergeCell ref="A2:H2"/>
    <mergeCell ref="D4:H4"/>
    <mergeCell ref="A5:A7"/>
    <mergeCell ref="C5:H5"/>
    <mergeCell ref="B6:H6"/>
    <mergeCell ref="C7:D7"/>
    <mergeCell ref="F7:G7"/>
    <mergeCell ref="A9:C9"/>
    <mergeCell ref="E9:F9"/>
    <mergeCell ref="G9:H9"/>
    <mergeCell ref="A10:C10"/>
    <mergeCell ref="G10:H10"/>
    <mergeCell ref="A12:C12"/>
    <mergeCell ref="G12:H12"/>
    <mergeCell ref="A13:C13"/>
    <mergeCell ref="G13:H13"/>
    <mergeCell ref="A14:C14"/>
    <mergeCell ref="G14:H14"/>
    <mergeCell ref="A15:F15"/>
    <mergeCell ref="G15:H15"/>
    <mergeCell ref="A17:H17"/>
    <mergeCell ref="C18:D18"/>
    <mergeCell ref="E18:H18"/>
    <mergeCell ref="E22:H22"/>
    <mergeCell ref="A23:H23"/>
    <mergeCell ref="A24:H24"/>
    <mergeCell ref="A25:H25"/>
    <mergeCell ref="A26:H26"/>
    <mergeCell ref="A20:B22"/>
    <mergeCell ref="C20:D20"/>
    <mergeCell ref="E20:H20"/>
    <mergeCell ref="C21:D21"/>
    <mergeCell ref="E21:H21"/>
    <mergeCell ref="C22:D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  <pageSetUpPr fitToPage="1"/>
  </sheetPr>
  <dimension ref="A1:Z70"/>
  <sheetViews>
    <sheetView view="pageBreakPreview" topLeftCell="A4" zoomScale="70" zoomScaleNormal="100" zoomScaleSheetLayoutView="70" workbookViewId="0">
      <selection activeCell="Z16" sqref="Z16"/>
    </sheetView>
  </sheetViews>
  <sheetFormatPr defaultRowHeight="18.75" x14ac:dyDescent="0.15"/>
  <cols>
    <col min="1" max="8" width="4.5" style="103" customWidth="1"/>
    <col min="9" max="10" width="3.75" style="103" customWidth="1"/>
    <col min="11" max="18" width="4.5" style="103" customWidth="1"/>
    <col min="19" max="20" width="3.75" style="103" customWidth="1"/>
    <col min="21" max="24" width="4.5" style="103" customWidth="1"/>
    <col min="25" max="16384" width="9" style="103"/>
  </cols>
  <sheetData>
    <row r="1" spans="1:20" ht="29.25" customHeight="1" x14ac:dyDescent="0.15">
      <c r="A1" s="388" t="str">
        <f>"第"&amp;data!C2&amp;"回 兵庫県高等学校総合文化祭　放送文化部門"</f>
        <v>第46回 兵庫県高等学校総合文化祭　放送文化部門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102"/>
    </row>
    <row r="2" spans="1:20" ht="29.25" customHeight="1" x14ac:dyDescent="0.15">
      <c r="A2" s="340" t="s">
        <v>314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102"/>
    </row>
    <row r="3" spans="1:20" ht="15" customHeight="1" x14ac:dyDescent="0.15">
      <c r="A3" s="102"/>
      <c r="B3" s="102"/>
      <c r="C3" s="77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36.75" customHeight="1" x14ac:dyDescent="0.15">
      <c r="A4" s="102"/>
      <c r="B4" s="391" t="s">
        <v>304</v>
      </c>
      <c r="C4" s="392"/>
      <c r="D4" s="380" t="str">
        <f>IF(入力シート!G2="","",入力シート!G2)</f>
        <v/>
      </c>
      <c r="E4" s="381"/>
      <c r="F4" s="382"/>
      <c r="G4" s="391" t="s">
        <v>307</v>
      </c>
      <c r="H4" s="392"/>
      <c r="I4" s="380" t="str">
        <f>IF(入力シート!H7="","",入力シート!H7)</f>
        <v/>
      </c>
      <c r="J4" s="381"/>
      <c r="K4" s="381"/>
      <c r="L4" s="381"/>
      <c r="M4" s="381"/>
      <c r="N4" s="381"/>
      <c r="O4" s="381"/>
      <c r="P4" s="381"/>
      <c r="Q4" s="381"/>
      <c r="R4" s="381"/>
      <c r="S4" s="382"/>
      <c r="T4" s="102"/>
    </row>
    <row r="5" spans="1:20" ht="18" customHeight="1" x14ac:dyDescent="0.15">
      <c r="A5" s="102"/>
      <c r="B5" s="102"/>
      <c r="C5" s="104"/>
      <c r="D5" s="105"/>
      <c r="E5" s="105"/>
      <c r="F5" s="105"/>
      <c r="G5" s="105"/>
      <c r="H5" s="106"/>
      <c r="I5" s="106"/>
      <c r="J5" s="106"/>
      <c r="K5" s="106"/>
      <c r="L5" s="106"/>
      <c r="M5" s="104"/>
      <c r="N5" s="104"/>
      <c r="O5" s="104"/>
      <c r="P5" s="104"/>
      <c r="Q5" s="104"/>
      <c r="R5" s="102"/>
      <c r="S5" s="102"/>
      <c r="T5" s="102"/>
    </row>
    <row r="6" spans="1:20" ht="22.5" customHeight="1" x14ac:dyDescent="0.15">
      <c r="A6" s="369" t="s">
        <v>305</v>
      </c>
      <c r="B6" s="369"/>
      <c r="C6" s="369"/>
      <c r="D6" s="369"/>
      <c r="E6" s="369"/>
      <c r="F6" s="369"/>
      <c r="G6" s="369"/>
      <c r="H6" s="369"/>
      <c r="I6" s="369"/>
      <c r="J6" s="102"/>
      <c r="K6" s="102"/>
      <c r="L6" s="104"/>
      <c r="M6" s="104"/>
      <c r="N6" s="104"/>
      <c r="O6" s="104"/>
      <c r="P6" s="104"/>
      <c r="Q6" s="104"/>
      <c r="R6" s="102"/>
      <c r="S6" s="102"/>
      <c r="T6" s="102"/>
    </row>
    <row r="7" spans="1:20" ht="24" customHeight="1" x14ac:dyDescent="0.15">
      <c r="A7" s="384">
        <v>1</v>
      </c>
      <c r="B7" s="356" t="s">
        <v>603</v>
      </c>
      <c r="C7" s="360" t="str">
        <f>IF(入力シート!K22="","",入力シート!K22)</f>
        <v/>
      </c>
      <c r="D7" s="360"/>
      <c r="E7" s="360"/>
      <c r="F7" s="360"/>
      <c r="G7" s="360"/>
      <c r="H7" s="389" t="s">
        <v>306</v>
      </c>
      <c r="I7" s="360" t="str">
        <f>IF(入力シート!G22="","",入力シート!G22)</f>
        <v/>
      </c>
      <c r="J7" s="361"/>
      <c r="K7" s="384">
        <v>2</v>
      </c>
      <c r="L7" s="356" t="s">
        <v>604</v>
      </c>
      <c r="M7" s="360" t="str">
        <f>IF(入力シート!K23="","",入力シート!K23)</f>
        <v/>
      </c>
      <c r="N7" s="360"/>
      <c r="O7" s="360"/>
      <c r="P7" s="360"/>
      <c r="Q7" s="360"/>
      <c r="R7" s="389" t="s">
        <v>306</v>
      </c>
      <c r="S7" s="393" t="str">
        <f>IF(入力シート!G23="","",入力シート!G23)</f>
        <v/>
      </c>
      <c r="T7" s="394"/>
    </row>
    <row r="8" spans="1:20" ht="24" customHeight="1" x14ac:dyDescent="0.15">
      <c r="A8" s="385"/>
      <c r="B8" s="357"/>
      <c r="C8" s="354" t="str">
        <f>IF(入力シート!H22="","",入力シート!H22)</f>
        <v/>
      </c>
      <c r="D8" s="354"/>
      <c r="E8" s="354"/>
      <c r="F8" s="354"/>
      <c r="G8" s="354"/>
      <c r="H8" s="390"/>
      <c r="I8" s="354"/>
      <c r="J8" s="355"/>
      <c r="K8" s="385"/>
      <c r="L8" s="357"/>
      <c r="M8" s="354" t="str">
        <f>IF(入力シート!H23="","",入力シート!H23)</f>
        <v/>
      </c>
      <c r="N8" s="354"/>
      <c r="O8" s="354"/>
      <c r="P8" s="354"/>
      <c r="Q8" s="354"/>
      <c r="R8" s="390"/>
      <c r="S8" s="395"/>
      <c r="T8" s="396"/>
    </row>
    <row r="9" spans="1:20" ht="24" customHeight="1" x14ac:dyDescent="0.15">
      <c r="A9" s="384">
        <v>3</v>
      </c>
      <c r="B9" s="356" t="s">
        <v>598</v>
      </c>
      <c r="C9" s="360" t="str">
        <f>IF(入力シート!K24="","",入力シート!K24)</f>
        <v/>
      </c>
      <c r="D9" s="360"/>
      <c r="E9" s="360"/>
      <c r="F9" s="360"/>
      <c r="G9" s="360"/>
      <c r="H9" s="389" t="s">
        <v>306</v>
      </c>
      <c r="I9" s="360" t="str">
        <f>IF(入力シート!G24="","",入力シート!G24)</f>
        <v/>
      </c>
      <c r="J9" s="361"/>
      <c r="K9" s="384">
        <v>4</v>
      </c>
      <c r="L9" s="356" t="s">
        <v>598</v>
      </c>
      <c r="M9" s="360" t="str">
        <f>IF(入力シート!K25="","",入力シート!K25)</f>
        <v/>
      </c>
      <c r="N9" s="360"/>
      <c r="O9" s="360"/>
      <c r="P9" s="360"/>
      <c r="Q9" s="360"/>
      <c r="R9" s="389" t="s">
        <v>306</v>
      </c>
      <c r="S9" s="393" t="str">
        <f>IF(入力シート!G25="","",入力シート!G25)</f>
        <v/>
      </c>
      <c r="T9" s="394"/>
    </row>
    <row r="10" spans="1:20" ht="24" customHeight="1" x14ac:dyDescent="0.15">
      <c r="A10" s="385"/>
      <c r="B10" s="357"/>
      <c r="C10" s="354" t="str">
        <f>IF(入力シート!H24="","",入力シート!H24)</f>
        <v/>
      </c>
      <c r="D10" s="354"/>
      <c r="E10" s="354"/>
      <c r="F10" s="354"/>
      <c r="G10" s="354"/>
      <c r="H10" s="390"/>
      <c r="I10" s="354"/>
      <c r="J10" s="355"/>
      <c r="K10" s="385"/>
      <c r="L10" s="357"/>
      <c r="M10" s="354" t="str">
        <f>IF(入力シート!H25="","",入力シート!H25)</f>
        <v/>
      </c>
      <c r="N10" s="354"/>
      <c r="O10" s="354"/>
      <c r="P10" s="354"/>
      <c r="Q10" s="354"/>
      <c r="R10" s="390"/>
      <c r="S10" s="395"/>
      <c r="T10" s="396"/>
    </row>
    <row r="11" spans="1:20" ht="24" customHeight="1" x14ac:dyDescent="0.15">
      <c r="A11" s="383" t="str">
        <f>"※3，4はNHK杯"&amp;data!F2&amp;"回大会で個人部門に15名以上のエントリーがあった学校のみ"</f>
        <v>※3，4はNHK杯69回大会で個人部門に15名以上のエントリーがあった学校のみ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105"/>
    </row>
    <row r="12" spans="1:20" ht="22.5" customHeight="1" x14ac:dyDescent="0.15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4"/>
      <c r="L12" s="104"/>
      <c r="M12" s="104"/>
      <c r="N12" s="104"/>
      <c r="O12" s="104"/>
      <c r="P12" s="104"/>
      <c r="Q12" s="104"/>
      <c r="R12" s="102"/>
      <c r="S12" s="102"/>
      <c r="T12" s="102"/>
    </row>
    <row r="13" spans="1:20" ht="22.5" customHeight="1" x14ac:dyDescent="0.15">
      <c r="A13" s="369" t="s">
        <v>308</v>
      </c>
      <c r="B13" s="369"/>
      <c r="C13" s="369"/>
      <c r="D13" s="369"/>
      <c r="E13" s="369"/>
      <c r="F13" s="369"/>
      <c r="G13" s="369"/>
      <c r="H13" s="369"/>
      <c r="I13" s="369"/>
      <c r="J13" s="102"/>
      <c r="K13" s="104"/>
      <c r="L13" s="104"/>
      <c r="M13" s="104"/>
      <c r="N13" s="104"/>
      <c r="O13" s="104"/>
      <c r="P13" s="104"/>
      <c r="Q13" s="104"/>
      <c r="R13" s="102"/>
      <c r="S13" s="102"/>
      <c r="T13" s="102"/>
    </row>
    <row r="14" spans="1:20" ht="24" customHeight="1" x14ac:dyDescent="0.15">
      <c r="A14" s="384">
        <v>1</v>
      </c>
      <c r="B14" s="356" t="s">
        <v>598</v>
      </c>
      <c r="C14" s="360" t="str">
        <f>IF(入力シート!K26="","",入力シート!K26)</f>
        <v/>
      </c>
      <c r="D14" s="360"/>
      <c r="E14" s="360"/>
      <c r="F14" s="360"/>
      <c r="G14" s="360"/>
      <c r="H14" s="356" t="s">
        <v>273</v>
      </c>
      <c r="I14" s="360" t="str">
        <f>IF(入力シート!G26="","",入力シート!G26)</f>
        <v/>
      </c>
      <c r="J14" s="386"/>
      <c r="K14" s="356" t="s">
        <v>276</v>
      </c>
      <c r="L14" s="372" t="str">
        <f>IF(入力シート!W26="","",入力シート!W26)</f>
        <v/>
      </c>
      <c r="M14" s="374" t="str">
        <f>IF(入力シート!X26="","",入力シート!X26)</f>
        <v/>
      </c>
      <c r="N14" s="375"/>
      <c r="O14" s="375"/>
      <c r="P14" s="375"/>
      <c r="Q14" s="375"/>
      <c r="R14" s="375"/>
      <c r="S14" s="375"/>
      <c r="T14" s="376"/>
    </row>
    <row r="15" spans="1:20" ht="24" customHeight="1" x14ac:dyDescent="0.15">
      <c r="A15" s="385"/>
      <c r="B15" s="357"/>
      <c r="C15" s="354" t="str">
        <f>IF(入力シート!H26="","",入力シート!H26)</f>
        <v/>
      </c>
      <c r="D15" s="354"/>
      <c r="E15" s="354"/>
      <c r="F15" s="354"/>
      <c r="G15" s="354"/>
      <c r="H15" s="357"/>
      <c r="I15" s="354"/>
      <c r="J15" s="387"/>
      <c r="K15" s="357"/>
      <c r="L15" s="373"/>
      <c r="M15" s="377"/>
      <c r="N15" s="378"/>
      <c r="O15" s="378"/>
      <c r="P15" s="378"/>
      <c r="Q15" s="378"/>
      <c r="R15" s="378"/>
      <c r="S15" s="378"/>
      <c r="T15" s="379"/>
    </row>
    <row r="16" spans="1:20" ht="24" customHeight="1" x14ac:dyDescent="0.15">
      <c r="A16" s="384">
        <v>2</v>
      </c>
      <c r="B16" s="356" t="s">
        <v>598</v>
      </c>
      <c r="C16" s="360" t="str">
        <f>IF(入力シート!K27="","",入力シート!K27)</f>
        <v/>
      </c>
      <c r="D16" s="360"/>
      <c r="E16" s="360"/>
      <c r="F16" s="360"/>
      <c r="G16" s="360"/>
      <c r="H16" s="356" t="s">
        <v>273</v>
      </c>
      <c r="I16" s="360" t="str">
        <f>IF(入力シート!G27="","",入力シート!G27)</f>
        <v/>
      </c>
      <c r="J16" s="386"/>
      <c r="K16" s="356" t="s">
        <v>276</v>
      </c>
      <c r="L16" s="372" t="str">
        <f>IF(入力シート!W27="","",入力シート!W27)</f>
        <v/>
      </c>
      <c r="M16" s="374" t="str">
        <f>IF(入力シート!X27="","",入力シート!X27)</f>
        <v/>
      </c>
      <c r="N16" s="375"/>
      <c r="O16" s="375"/>
      <c r="P16" s="375"/>
      <c r="Q16" s="375"/>
      <c r="R16" s="375"/>
      <c r="S16" s="375"/>
      <c r="T16" s="376"/>
    </row>
    <row r="17" spans="1:26" ht="24" customHeight="1" x14ac:dyDescent="0.15">
      <c r="A17" s="385"/>
      <c r="B17" s="357"/>
      <c r="C17" s="354" t="str">
        <f>IF(入力シート!H27="","",入力シート!H27)</f>
        <v/>
      </c>
      <c r="D17" s="354"/>
      <c r="E17" s="354"/>
      <c r="F17" s="354"/>
      <c r="G17" s="354"/>
      <c r="H17" s="357"/>
      <c r="I17" s="354"/>
      <c r="J17" s="387"/>
      <c r="K17" s="357"/>
      <c r="L17" s="373"/>
      <c r="M17" s="377"/>
      <c r="N17" s="378"/>
      <c r="O17" s="378"/>
      <c r="P17" s="378"/>
      <c r="Q17" s="378"/>
      <c r="R17" s="378"/>
      <c r="S17" s="378"/>
      <c r="T17" s="379"/>
    </row>
    <row r="18" spans="1:26" ht="24" customHeight="1" x14ac:dyDescent="0.15">
      <c r="A18" s="353" t="s">
        <v>320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105"/>
      <c r="R18" s="105"/>
      <c r="S18" s="105"/>
      <c r="T18" s="105"/>
    </row>
    <row r="19" spans="1:26" ht="20.25" customHeight="1" x14ac:dyDescent="0.15">
      <c r="A19" s="106"/>
      <c r="B19" s="352" t="s">
        <v>645</v>
      </c>
      <c r="C19" s="352"/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Y19" s="107"/>
      <c r="Z19" s="107"/>
    </row>
    <row r="20" spans="1:26" ht="20.25" customHeight="1" x14ac:dyDescent="0.15">
      <c r="A20" s="106"/>
      <c r="B20" s="352" t="s">
        <v>646</v>
      </c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</row>
    <row r="21" spans="1:26" ht="20.25" customHeight="1" x14ac:dyDescent="0.15">
      <c r="A21" s="106"/>
      <c r="B21" s="352" t="s">
        <v>648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</row>
    <row r="22" spans="1:26" ht="20.25" customHeight="1" x14ac:dyDescent="0.15">
      <c r="A22" s="106"/>
      <c r="B22" s="352" t="s">
        <v>649</v>
      </c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</row>
    <row r="23" spans="1:26" ht="20.25" customHeight="1" x14ac:dyDescent="0.15">
      <c r="A23" s="106"/>
      <c r="B23" s="352" t="s">
        <v>647</v>
      </c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</row>
    <row r="24" spans="1:26" ht="22.5" customHeight="1" x14ac:dyDescent="0.15">
      <c r="A24" s="106"/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6"/>
    </row>
    <row r="25" spans="1:26" ht="22.5" customHeight="1" x14ac:dyDescent="0.15">
      <c r="A25" s="369" t="s">
        <v>310</v>
      </c>
      <c r="B25" s="369"/>
      <c r="C25" s="369"/>
      <c r="D25" s="369"/>
      <c r="E25" s="369"/>
      <c r="F25" s="369"/>
      <c r="G25" s="369"/>
      <c r="H25" s="369"/>
      <c r="I25" s="369"/>
      <c r="J25" s="104"/>
      <c r="K25" s="102"/>
      <c r="L25" s="104"/>
      <c r="M25" s="104"/>
      <c r="N25" s="104"/>
      <c r="O25" s="104"/>
      <c r="P25" s="104"/>
      <c r="Q25" s="104"/>
      <c r="R25" s="102"/>
      <c r="S25" s="102"/>
      <c r="T25" s="102"/>
    </row>
    <row r="26" spans="1:26" ht="24.75" customHeight="1" x14ac:dyDescent="0.15">
      <c r="A26" s="363" t="s">
        <v>309</v>
      </c>
      <c r="B26" s="364"/>
      <c r="C26" s="364"/>
      <c r="D26" s="356" t="s">
        <v>290</v>
      </c>
      <c r="E26" s="358" t="str">
        <f>IF(入力シート!R28="","",入力シート!R28)</f>
        <v/>
      </c>
      <c r="F26" s="359"/>
      <c r="G26" s="359"/>
      <c r="H26" s="359"/>
      <c r="I26" s="359"/>
      <c r="J26" s="359"/>
      <c r="K26" s="359"/>
      <c r="L26" s="359"/>
      <c r="M26" s="359"/>
      <c r="N26" s="359"/>
      <c r="O26" s="356" t="s">
        <v>311</v>
      </c>
      <c r="P26" s="360" t="str">
        <f>IF(入力シート!K28="","",入力シート!K28)</f>
        <v/>
      </c>
      <c r="Q26" s="360"/>
      <c r="R26" s="360"/>
      <c r="S26" s="360"/>
      <c r="T26" s="361"/>
    </row>
    <row r="27" spans="1:26" ht="24.75" customHeight="1" x14ac:dyDescent="0.15">
      <c r="A27" s="370" t="str">
        <f>IF(AND(ISBLANK(入力シート!C28),NOT(ISBLANK(入力シート!N28))),"Error!",入力シート!D28)</f>
        <v/>
      </c>
      <c r="B27" s="371"/>
      <c r="C27" s="371"/>
      <c r="D27" s="357"/>
      <c r="E27" s="362" t="str">
        <f>IF(入力シート!N28="","",入力シート!N28)</f>
        <v/>
      </c>
      <c r="F27" s="362"/>
      <c r="G27" s="362"/>
      <c r="H27" s="362"/>
      <c r="I27" s="362"/>
      <c r="J27" s="362"/>
      <c r="K27" s="362"/>
      <c r="L27" s="362"/>
      <c r="M27" s="362"/>
      <c r="N27" s="362"/>
      <c r="O27" s="357"/>
      <c r="P27" s="354" t="str">
        <f>IF(入力シート!H28="","",入力シート!H28)</f>
        <v/>
      </c>
      <c r="Q27" s="354"/>
      <c r="R27" s="354"/>
      <c r="S27" s="354"/>
      <c r="T27" s="355"/>
    </row>
    <row r="28" spans="1:26" ht="22.5" customHeight="1" x14ac:dyDescent="0.15">
      <c r="A28" s="363" t="s">
        <v>312</v>
      </c>
      <c r="B28" s="364"/>
      <c r="C28" s="364"/>
      <c r="D28" s="356" t="s">
        <v>290</v>
      </c>
      <c r="E28" s="358" t="str">
        <f>IF(入力シート!R29="","",入力シート!R29)</f>
        <v/>
      </c>
      <c r="F28" s="359"/>
      <c r="G28" s="359"/>
      <c r="H28" s="359"/>
      <c r="I28" s="359"/>
      <c r="J28" s="359"/>
      <c r="K28" s="359"/>
      <c r="L28" s="359"/>
      <c r="M28" s="359"/>
      <c r="N28" s="359"/>
      <c r="O28" s="356" t="s">
        <v>311</v>
      </c>
      <c r="P28" s="360" t="str">
        <f>IF(入力シート!K29="","",入力シート!K29)</f>
        <v/>
      </c>
      <c r="Q28" s="360"/>
      <c r="R28" s="360"/>
      <c r="S28" s="360"/>
      <c r="T28" s="361"/>
    </row>
    <row r="29" spans="1:26" ht="22.5" customHeight="1" x14ac:dyDescent="0.15">
      <c r="A29" s="370" t="str">
        <f>IF(AND(ISBLANK(入力シート!C29),NOT(ISBLANK(入力シート!N29))),"Error!",入力シート!D29)</f>
        <v/>
      </c>
      <c r="B29" s="371"/>
      <c r="C29" s="371"/>
      <c r="D29" s="357"/>
      <c r="E29" s="362" t="str">
        <f>IF(入力シート!N29="","",入力シート!N29)</f>
        <v/>
      </c>
      <c r="F29" s="362"/>
      <c r="G29" s="362"/>
      <c r="H29" s="362"/>
      <c r="I29" s="362"/>
      <c r="J29" s="362"/>
      <c r="K29" s="362"/>
      <c r="L29" s="362"/>
      <c r="M29" s="362"/>
      <c r="N29" s="362"/>
      <c r="O29" s="357"/>
      <c r="P29" s="354" t="str">
        <f>IF(入力シート!H29="","",入力シート!H29)</f>
        <v/>
      </c>
      <c r="Q29" s="354"/>
      <c r="R29" s="354"/>
      <c r="S29" s="354"/>
      <c r="T29" s="355"/>
    </row>
    <row r="30" spans="1:26" ht="22.5" customHeight="1" x14ac:dyDescent="0.15">
      <c r="A30" s="363" t="s">
        <v>313</v>
      </c>
      <c r="B30" s="364"/>
      <c r="C30" s="365"/>
      <c r="D30" s="356" t="s">
        <v>290</v>
      </c>
      <c r="E30" s="358" t="str">
        <f>IF(入力シート!R30="","",入力シート!R30)</f>
        <v/>
      </c>
      <c r="F30" s="359"/>
      <c r="G30" s="359"/>
      <c r="H30" s="359"/>
      <c r="I30" s="359"/>
      <c r="J30" s="359"/>
      <c r="K30" s="359"/>
      <c r="L30" s="359"/>
      <c r="M30" s="359"/>
      <c r="N30" s="359"/>
      <c r="O30" s="356" t="s">
        <v>311</v>
      </c>
      <c r="P30" s="360" t="str">
        <f>IF(入力シート!K30="","",入力シート!K30)</f>
        <v/>
      </c>
      <c r="Q30" s="360"/>
      <c r="R30" s="360"/>
      <c r="S30" s="360"/>
      <c r="T30" s="361"/>
    </row>
    <row r="31" spans="1:26" ht="22.5" customHeight="1" x14ac:dyDescent="0.15">
      <c r="A31" s="366"/>
      <c r="B31" s="367"/>
      <c r="C31" s="368"/>
      <c r="D31" s="357"/>
      <c r="E31" s="362" t="str">
        <f>IF(入力シート!N30="","",入力シート!N30)</f>
        <v/>
      </c>
      <c r="F31" s="362"/>
      <c r="G31" s="362"/>
      <c r="H31" s="362"/>
      <c r="I31" s="362"/>
      <c r="J31" s="362"/>
      <c r="K31" s="362"/>
      <c r="L31" s="362"/>
      <c r="M31" s="362"/>
      <c r="N31" s="362"/>
      <c r="O31" s="357"/>
      <c r="P31" s="354" t="str">
        <f>IF(入力シート!H30="","",入力シート!H30)</f>
        <v/>
      </c>
      <c r="Q31" s="354"/>
      <c r="R31" s="354"/>
      <c r="S31" s="354"/>
      <c r="T31" s="355"/>
    </row>
    <row r="32" spans="1:26" ht="22.5" customHeight="1" x14ac:dyDescent="0.15">
      <c r="A32" s="353" t="s">
        <v>315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102"/>
    </row>
    <row r="33" spans="3:17" ht="22.5" customHeight="1" x14ac:dyDescent="0.15"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3:17" ht="18.75" customHeight="1" x14ac:dyDescent="0.15"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3:17" ht="18.75" customHeight="1" x14ac:dyDescent="0.1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3:17" ht="18.75" customHeight="1" x14ac:dyDescent="0.15"/>
    <row r="37" spans="3:17" ht="18.75" customHeight="1" x14ac:dyDescent="0.15"/>
    <row r="38" spans="3:17" ht="18.75" customHeight="1" x14ac:dyDescent="0.15"/>
    <row r="39" spans="3:17" ht="18.75" customHeight="1" x14ac:dyDescent="0.15"/>
    <row r="40" spans="3:17" ht="18.75" customHeight="1" x14ac:dyDescent="0.15"/>
    <row r="41" spans="3:17" ht="18.75" customHeight="1" x14ac:dyDescent="0.15"/>
    <row r="42" spans="3:17" ht="18.75" customHeight="1" x14ac:dyDescent="0.15"/>
    <row r="43" spans="3:17" ht="18.75" customHeight="1" x14ac:dyDescent="0.15"/>
    <row r="44" spans="3:17" ht="18.75" customHeight="1" x14ac:dyDescent="0.15"/>
    <row r="45" spans="3:17" ht="18.75" customHeight="1" x14ac:dyDescent="0.15"/>
    <row r="46" spans="3:17" ht="18.75" customHeight="1" x14ac:dyDescent="0.15"/>
    <row r="47" spans="3:17" ht="18.75" customHeight="1" x14ac:dyDescent="0.15"/>
    <row r="48" spans="3:17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</sheetData>
  <sheetProtection password="E710" sheet="1" objects="1" scenarios="1"/>
  <mergeCells count="82">
    <mergeCell ref="R7:R8"/>
    <mergeCell ref="S7:T8"/>
    <mergeCell ref="R9:R10"/>
    <mergeCell ref="S9:T10"/>
    <mergeCell ref="K14:K15"/>
    <mergeCell ref="L14:L15"/>
    <mergeCell ref="M14:T15"/>
    <mergeCell ref="A7:A8"/>
    <mergeCell ref="A9:A10"/>
    <mergeCell ref="K7:K8"/>
    <mergeCell ref="K9:K10"/>
    <mergeCell ref="M7:Q7"/>
    <mergeCell ref="M8:Q8"/>
    <mergeCell ref="M9:Q9"/>
    <mergeCell ref="M10:Q10"/>
    <mergeCell ref="L9:L10"/>
    <mergeCell ref="L7:L8"/>
    <mergeCell ref="B7:B8"/>
    <mergeCell ref="B9:B10"/>
    <mergeCell ref="H14:H15"/>
    <mergeCell ref="I14:J15"/>
    <mergeCell ref="C15:G15"/>
    <mergeCell ref="A1:S1"/>
    <mergeCell ref="C7:G7"/>
    <mergeCell ref="C8:G8"/>
    <mergeCell ref="C9:G9"/>
    <mergeCell ref="C10:G10"/>
    <mergeCell ref="H7:H8"/>
    <mergeCell ref="I7:J8"/>
    <mergeCell ref="H9:H10"/>
    <mergeCell ref="I9:J10"/>
    <mergeCell ref="B4:C4"/>
    <mergeCell ref="I4:S4"/>
    <mergeCell ref="A2:S2"/>
    <mergeCell ref="G4:H4"/>
    <mergeCell ref="K16:K17"/>
    <mergeCell ref="L16:L17"/>
    <mergeCell ref="M16:T17"/>
    <mergeCell ref="C17:G17"/>
    <mergeCell ref="D4:F4"/>
    <mergeCell ref="A6:I6"/>
    <mergeCell ref="A13:I13"/>
    <mergeCell ref="A11:S11"/>
    <mergeCell ref="A16:A17"/>
    <mergeCell ref="B16:B17"/>
    <mergeCell ref="C16:G16"/>
    <mergeCell ref="H16:H17"/>
    <mergeCell ref="I16:J17"/>
    <mergeCell ref="A14:A15"/>
    <mergeCell ref="B14:B15"/>
    <mergeCell ref="C14:G14"/>
    <mergeCell ref="E28:N28"/>
    <mergeCell ref="O28:O29"/>
    <mergeCell ref="P28:T28"/>
    <mergeCell ref="A29:C29"/>
    <mergeCell ref="E29:N29"/>
    <mergeCell ref="A26:C26"/>
    <mergeCell ref="A27:C27"/>
    <mergeCell ref="D26:D27"/>
    <mergeCell ref="A28:C28"/>
    <mergeCell ref="D28:D29"/>
    <mergeCell ref="A32:S32"/>
    <mergeCell ref="A18:P18"/>
    <mergeCell ref="P29:T29"/>
    <mergeCell ref="D30:D31"/>
    <mergeCell ref="E30:N30"/>
    <mergeCell ref="O30:O31"/>
    <mergeCell ref="P30:T30"/>
    <mergeCell ref="E31:N31"/>
    <mergeCell ref="P31:T31"/>
    <mergeCell ref="A30:C31"/>
    <mergeCell ref="O26:O27"/>
    <mergeCell ref="P26:T26"/>
    <mergeCell ref="P27:T27"/>
    <mergeCell ref="E26:N26"/>
    <mergeCell ref="E27:N27"/>
    <mergeCell ref="A25:I25"/>
    <mergeCell ref="B23:T23"/>
    <mergeCell ref="B22:T22"/>
    <mergeCell ref="B19:T19"/>
    <mergeCell ref="B20:T20"/>
    <mergeCell ref="B21:T21"/>
  </mergeCells>
  <phoneticPr fontId="1"/>
  <conditionalFormatting sqref="A27:C27">
    <cfRule type="cellIs" dxfId="1" priority="2" operator="equal">
      <formula>"Error!"</formula>
    </cfRule>
  </conditionalFormatting>
  <conditionalFormatting sqref="A29:C29">
    <cfRule type="cellIs" dxfId="0" priority="1" operator="equal">
      <formula>"Error!"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O254"/>
  <sheetViews>
    <sheetView workbookViewId="0">
      <pane ySplit="1" topLeftCell="A2" activePane="bottomLeft" state="frozen"/>
      <selection pane="bottomLeft" activeCell="B6" sqref="B6"/>
    </sheetView>
  </sheetViews>
  <sheetFormatPr defaultColWidth="0" defaultRowHeight="18.75" x14ac:dyDescent="0.4"/>
  <cols>
    <col min="1" max="1" width="4.75" style="139" customWidth="1"/>
    <col min="2" max="2" width="8.375" style="139" customWidth="1"/>
    <col min="3" max="3" width="26.125" style="139" bestFit="1" customWidth="1"/>
    <col min="4" max="4" width="7.25" style="139" customWidth="1"/>
    <col min="5" max="5" width="5" style="139" customWidth="1"/>
    <col min="6" max="7" width="5" style="135" customWidth="1"/>
    <col min="8" max="8" width="4.75" style="135" customWidth="1"/>
    <col min="9" max="9" width="11" style="135" bestFit="1" customWidth="1"/>
    <col min="10" max="10" width="4.75" style="135" customWidth="1"/>
    <col min="11" max="11" width="11" style="135" bestFit="1" customWidth="1"/>
    <col min="12" max="12" width="4.75" style="135" customWidth="1"/>
    <col min="13" max="13" width="11" style="135" bestFit="1" customWidth="1"/>
    <col min="14" max="14" width="4.75" style="135" customWidth="1"/>
    <col min="15" max="15" width="11" style="135" bestFit="1" customWidth="1"/>
    <col min="16" max="254" width="9" style="139" customWidth="1"/>
    <col min="255" max="16384" width="0" style="139" hidden="1"/>
  </cols>
  <sheetData>
    <row r="1" spans="1:15" s="135" customFormat="1" ht="17.25" customHeight="1" x14ac:dyDescent="0.15">
      <c r="A1" s="132" t="s">
        <v>40</v>
      </c>
      <c r="B1" s="133" t="s">
        <v>0</v>
      </c>
      <c r="C1" s="134" t="s">
        <v>41</v>
      </c>
      <c r="F1" s="397" t="s">
        <v>386</v>
      </c>
      <c r="G1" s="398"/>
      <c r="H1" s="164">
        <v>1</v>
      </c>
      <c r="I1" s="162" t="s">
        <v>387</v>
      </c>
      <c r="J1" s="164">
        <v>2</v>
      </c>
      <c r="K1" s="162" t="s">
        <v>388</v>
      </c>
      <c r="L1" s="164">
        <v>3</v>
      </c>
      <c r="M1" s="162" t="s">
        <v>389</v>
      </c>
      <c r="N1" s="164">
        <v>4</v>
      </c>
      <c r="O1" s="162" t="s">
        <v>390</v>
      </c>
    </row>
    <row r="2" spans="1:15" ht="17.25" customHeight="1" x14ac:dyDescent="0.4">
      <c r="A2" s="136">
        <v>1</v>
      </c>
      <c r="B2" s="137">
        <v>1001</v>
      </c>
      <c r="C2" s="138" t="s">
        <v>42</v>
      </c>
      <c r="F2" s="161"/>
      <c r="G2" s="163"/>
      <c r="H2" s="163"/>
      <c r="J2" s="163"/>
      <c r="L2" s="163"/>
      <c r="N2" s="163"/>
    </row>
    <row r="3" spans="1:15" ht="17.25" customHeight="1" x14ac:dyDescent="0.4">
      <c r="A3" s="141">
        <v>1</v>
      </c>
      <c r="B3" s="142">
        <v>1002</v>
      </c>
      <c r="C3" s="143" t="s">
        <v>43</v>
      </c>
      <c r="F3" s="161"/>
      <c r="G3" s="163"/>
      <c r="H3" s="163"/>
      <c r="J3" s="163"/>
      <c r="L3" s="163"/>
      <c r="N3" s="163"/>
    </row>
    <row r="4" spans="1:15" ht="17.25" customHeight="1" x14ac:dyDescent="0.4">
      <c r="A4" s="141">
        <v>1</v>
      </c>
      <c r="B4" s="142">
        <v>1003</v>
      </c>
      <c r="C4" s="143" t="s">
        <v>642</v>
      </c>
      <c r="F4" s="161"/>
      <c r="G4" s="163"/>
      <c r="H4" s="163"/>
      <c r="J4" s="163"/>
      <c r="L4" s="163"/>
      <c r="N4" s="163"/>
    </row>
    <row r="5" spans="1:15" ht="17.25" customHeight="1" x14ac:dyDescent="0.4">
      <c r="A5" s="141">
        <v>1</v>
      </c>
      <c r="B5" s="142">
        <v>1004</v>
      </c>
      <c r="C5" s="143" t="s">
        <v>45</v>
      </c>
      <c r="F5" s="161"/>
      <c r="G5" s="163"/>
      <c r="H5" s="163"/>
      <c r="J5" s="163"/>
      <c r="L5" s="163"/>
      <c r="N5" s="163"/>
    </row>
    <row r="6" spans="1:15" ht="17.25" customHeight="1" x14ac:dyDescent="0.4">
      <c r="A6" s="141">
        <v>1</v>
      </c>
      <c r="B6" s="142">
        <v>1005</v>
      </c>
      <c r="C6" s="143" t="s">
        <v>46</v>
      </c>
      <c r="F6" s="163"/>
      <c r="G6" s="163"/>
      <c r="H6" s="163"/>
      <c r="J6" s="163"/>
      <c r="L6" s="163"/>
      <c r="N6" s="163"/>
    </row>
    <row r="7" spans="1:15" ht="17.25" customHeight="1" x14ac:dyDescent="0.4">
      <c r="A7" s="141">
        <v>1</v>
      </c>
      <c r="B7" s="142">
        <v>1006</v>
      </c>
      <c r="C7" s="143" t="s">
        <v>354</v>
      </c>
    </row>
    <row r="8" spans="1:15" ht="17.25" customHeight="1" x14ac:dyDescent="0.4">
      <c r="A8" s="141">
        <v>1</v>
      </c>
      <c r="B8" s="142">
        <v>1007</v>
      </c>
      <c r="C8" s="143" t="s">
        <v>47</v>
      </c>
    </row>
    <row r="9" spans="1:15" ht="17.25" customHeight="1" x14ac:dyDescent="0.4">
      <c r="A9" s="141">
        <v>1</v>
      </c>
      <c r="B9" s="142">
        <v>1008</v>
      </c>
      <c r="C9" s="143" t="s">
        <v>643</v>
      </c>
    </row>
    <row r="10" spans="1:15" ht="17.25" customHeight="1" x14ac:dyDescent="0.4">
      <c r="A10" s="141">
        <v>1</v>
      </c>
      <c r="B10" s="142">
        <v>1009</v>
      </c>
      <c r="C10" s="143" t="s">
        <v>49</v>
      </c>
    </row>
    <row r="11" spans="1:15" ht="17.25" customHeight="1" x14ac:dyDescent="0.4">
      <c r="A11" s="141">
        <v>1</v>
      </c>
      <c r="B11" s="142">
        <v>1010</v>
      </c>
      <c r="C11" s="143" t="s">
        <v>50</v>
      </c>
    </row>
    <row r="12" spans="1:15" ht="17.25" customHeight="1" x14ac:dyDescent="0.4">
      <c r="A12" s="141">
        <v>1</v>
      </c>
      <c r="B12" s="142">
        <v>1011</v>
      </c>
      <c r="C12" s="143" t="s">
        <v>51</v>
      </c>
    </row>
    <row r="13" spans="1:15" ht="17.25" customHeight="1" x14ac:dyDescent="0.4">
      <c r="A13" s="141">
        <v>1</v>
      </c>
      <c r="B13" s="142">
        <v>1012</v>
      </c>
      <c r="C13" s="143" t="s">
        <v>52</v>
      </c>
    </row>
    <row r="14" spans="1:15" ht="17.25" customHeight="1" x14ac:dyDescent="0.4">
      <c r="A14" s="141">
        <v>1</v>
      </c>
      <c r="B14" s="142">
        <v>1013</v>
      </c>
      <c r="C14" s="143" t="s">
        <v>53</v>
      </c>
    </row>
    <row r="15" spans="1:15" ht="17.25" customHeight="1" x14ac:dyDescent="0.4">
      <c r="A15" s="141">
        <v>1</v>
      </c>
      <c r="B15" s="142">
        <v>1014</v>
      </c>
      <c r="C15" s="143" t="s">
        <v>54</v>
      </c>
    </row>
    <row r="16" spans="1:15" ht="17.25" customHeight="1" x14ac:dyDescent="0.4">
      <c r="A16" s="141">
        <v>1</v>
      </c>
      <c r="B16" s="142">
        <v>1015</v>
      </c>
      <c r="C16" s="143" t="s">
        <v>55</v>
      </c>
    </row>
    <row r="17" spans="1:3" ht="17.25" customHeight="1" x14ac:dyDescent="0.4">
      <c r="A17" s="141">
        <v>1</v>
      </c>
      <c r="B17" s="142">
        <v>1016</v>
      </c>
      <c r="C17" s="143" t="s">
        <v>56</v>
      </c>
    </row>
    <row r="18" spans="1:3" ht="17.25" customHeight="1" x14ac:dyDescent="0.4">
      <c r="A18" s="141">
        <v>1</v>
      </c>
      <c r="B18" s="142">
        <v>1017</v>
      </c>
      <c r="C18" s="143" t="s">
        <v>57</v>
      </c>
    </row>
    <row r="19" spans="1:3" ht="17.25" customHeight="1" x14ac:dyDescent="0.4">
      <c r="A19" s="141">
        <v>1</v>
      </c>
      <c r="B19" s="142">
        <v>1018</v>
      </c>
      <c r="C19" s="143" t="s">
        <v>58</v>
      </c>
    </row>
    <row r="20" spans="1:3" ht="17.25" customHeight="1" x14ac:dyDescent="0.4">
      <c r="A20" s="141">
        <v>1</v>
      </c>
      <c r="B20" s="142">
        <v>1019</v>
      </c>
      <c r="C20" s="143" t="s">
        <v>59</v>
      </c>
    </row>
    <row r="21" spans="1:3" ht="17.25" customHeight="1" x14ac:dyDescent="0.4">
      <c r="A21" s="141">
        <v>1</v>
      </c>
      <c r="B21" s="142">
        <v>1020</v>
      </c>
      <c r="C21" s="143" t="s">
        <v>60</v>
      </c>
    </row>
    <row r="22" spans="1:3" ht="17.25" customHeight="1" x14ac:dyDescent="0.4">
      <c r="A22" s="141">
        <v>1</v>
      </c>
      <c r="B22" s="142">
        <v>1021</v>
      </c>
      <c r="C22" s="143" t="s">
        <v>61</v>
      </c>
    </row>
    <row r="23" spans="1:3" ht="17.25" customHeight="1" x14ac:dyDescent="0.4">
      <c r="A23" s="141">
        <v>1</v>
      </c>
      <c r="B23" s="142">
        <v>1022</v>
      </c>
      <c r="C23" s="143" t="s">
        <v>62</v>
      </c>
    </row>
    <row r="24" spans="1:3" ht="17.25" customHeight="1" x14ac:dyDescent="0.4">
      <c r="A24" s="141">
        <v>1</v>
      </c>
      <c r="B24" s="142">
        <v>1023</v>
      </c>
      <c r="C24" s="143" t="s">
        <v>63</v>
      </c>
    </row>
    <row r="25" spans="1:3" ht="17.25" customHeight="1" x14ac:dyDescent="0.4">
      <c r="A25" s="141">
        <v>1</v>
      </c>
      <c r="B25" s="142">
        <v>1024</v>
      </c>
      <c r="C25" s="143" t="s">
        <v>64</v>
      </c>
    </row>
    <row r="26" spans="1:3" ht="17.25" customHeight="1" x14ac:dyDescent="0.4">
      <c r="A26" s="141">
        <v>1</v>
      </c>
      <c r="B26" s="142">
        <v>1025</v>
      </c>
      <c r="C26" s="143" t="s">
        <v>65</v>
      </c>
    </row>
    <row r="27" spans="1:3" ht="17.25" customHeight="1" x14ac:dyDescent="0.4">
      <c r="A27" s="141">
        <v>1</v>
      </c>
      <c r="B27" s="142">
        <v>1026</v>
      </c>
      <c r="C27" s="143" t="s">
        <v>66</v>
      </c>
    </row>
    <row r="28" spans="1:3" ht="17.25" customHeight="1" x14ac:dyDescent="0.4">
      <c r="A28" s="141">
        <v>1</v>
      </c>
      <c r="B28" s="142">
        <v>1027</v>
      </c>
      <c r="C28" s="143" t="s">
        <v>67</v>
      </c>
    </row>
    <row r="29" spans="1:3" ht="17.25" customHeight="1" x14ac:dyDescent="0.4">
      <c r="A29" s="141">
        <v>1</v>
      </c>
      <c r="B29" s="142">
        <v>1028</v>
      </c>
      <c r="C29" s="143" t="s">
        <v>68</v>
      </c>
    </row>
    <row r="30" spans="1:3" ht="17.25" customHeight="1" x14ac:dyDescent="0.4">
      <c r="A30" s="141">
        <v>1</v>
      </c>
      <c r="B30" s="142">
        <v>1029</v>
      </c>
      <c r="C30" s="143" t="s">
        <v>69</v>
      </c>
    </row>
    <row r="31" spans="1:3" ht="17.25" customHeight="1" x14ac:dyDescent="0.4">
      <c r="A31" s="141">
        <v>1</v>
      </c>
      <c r="B31" s="142">
        <v>1030</v>
      </c>
      <c r="C31" s="143" t="s">
        <v>70</v>
      </c>
    </row>
    <row r="32" spans="1:3" ht="17.25" customHeight="1" x14ac:dyDescent="0.4">
      <c r="A32" s="141">
        <v>1</v>
      </c>
      <c r="B32" s="142">
        <v>1031</v>
      </c>
      <c r="C32" s="143" t="s">
        <v>71</v>
      </c>
    </row>
    <row r="33" spans="1:3" ht="17.25" customHeight="1" x14ac:dyDescent="0.4">
      <c r="A33" s="141">
        <v>1</v>
      </c>
      <c r="B33" s="142">
        <v>1032</v>
      </c>
      <c r="C33" s="143" t="s">
        <v>72</v>
      </c>
    </row>
    <row r="34" spans="1:3" ht="17.25" customHeight="1" x14ac:dyDescent="0.4">
      <c r="A34" s="141">
        <v>1</v>
      </c>
      <c r="B34" s="142">
        <v>1033</v>
      </c>
      <c r="C34" s="143" t="s">
        <v>73</v>
      </c>
    </row>
    <row r="35" spans="1:3" ht="17.25" customHeight="1" x14ac:dyDescent="0.4">
      <c r="A35" s="141">
        <v>1</v>
      </c>
      <c r="B35" s="142">
        <v>1034</v>
      </c>
      <c r="C35" s="143" t="s">
        <v>74</v>
      </c>
    </row>
    <row r="36" spans="1:3" ht="17.25" customHeight="1" x14ac:dyDescent="0.4">
      <c r="A36" s="141">
        <v>1</v>
      </c>
      <c r="B36" s="142">
        <v>1035</v>
      </c>
      <c r="C36" s="143"/>
    </row>
    <row r="37" spans="1:3" ht="17.25" customHeight="1" x14ac:dyDescent="0.4">
      <c r="A37" s="141">
        <v>1</v>
      </c>
      <c r="B37" s="142">
        <v>1036</v>
      </c>
      <c r="C37" s="143"/>
    </row>
    <row r="38" spans="1:3" ht="17.25" customHeight="1" x14ac:dyDescent="0.4">
      <c r="A38" s="141">
        <v>1</v>
      </c>
      <c r="B38" s="142">
        <v>1037</v>
      </c>
      <c r="C38" s="143" t="s">
        <v>75</v>
      </c>
    </row>
    <row r="39" spans="1:3" ht="17.25" customHeight="1" x14ac:dyDescent="0.4">
      <c r="A39" s="141">
        <v>1</v>
      </c>
      <c r="B39" s="142">
        <v>1038</v>
      </c>
      <c r="C39" s="143" t="s">
        <v>211</v>
      </c>
    </row>
    <row r="40" spans="1:3" ht="17.25" customHeight="1" x14ac:dyDescent="0.4">
      <c r="A40" s="141">
        <v>1</v>
      </c>
      <c r="B40" s="142">
        <v>1039</v>
      </c>
      <c r="C40" s="143" t="s">
        <v>76</v>
      </c>
    </row>
    <row r="41" spans="1:3" ht="17.25" customHeight="1" x14ac:dyDescent="0.4">
      <c r="A41" s="141">
        <v>1</v>
      </c>
      <c r="B41" s="142">
        <v>1040</v>
      </c>
      <c r="C41" s="143"/>
    </row>
    <row r="42" spans="1:3" ht="17.25" customHeight="1" x14ac:dyDescent="0.4">
      <c r="A42" s="141">
        <v>1</v>
      </c>
      <c r="B42" s="142">
        <v>1041</v>
      </c>
      <c r="C42" s="143"/>
    </row>
    <row r="43" spans="1:3" ht="17.25" customHeight="1" x14ac:dyDescent="0.4">
      <c r="A43" s="141">
        <v>1</v>
      </c>
      <c r="B43" s="142">
        <v>1042</v>
      </c>
      <c r="C43" s="143"/>
    </row>
    <row r="44" spans="1:3" ht="17.25" customHeight="1" x14ac:dyDescent="0.4">
      <c r="A44" s="141">
        <v>1</v>
      </c>
      <c r="B44" s="142">
        <v>1043</v>
      </c>
      <c r="C44" s="143"/>
    </row>
    <row r="45" spans="1:3" ht="17.25" customHeight="1" x14ac:dyDescent="0.4">
      <c r="A45" s="141">
        <v>1</v>
      </c>
      <c r="B45" s="142">
        <v>1044</v>
      </c>
      <c r="C45" s="143" t="s">
        <v>212</v>
      </c>
    </row>
    <row r="46" spans="1:3" ht="17.25" customHeight="1" x14ac:dyDescent="0.4">
      <c r="A46" s="141">
        <v>1</v>
      </c>
      <c r="B46" s="142">
        <v>1045</v>
      </c>
      <c r="C46" s="143" t="s">
        <v>609</v>
      </c>
    </row>
    <row r="47" spans="1:3" ht="17.25" customHeight="1" x14ac:dyDescent="0.4">
      <c r="A47" s="141">
        <v>1</v>
      </c>
      <c r="B47" s="142">
        <v>1046</v>
      </c>
      <c r="C47" s="143"/>
    </row>
    <row r="48" spans="1:3" ht="17.25" customHeight="1" x14ac:dyDescent="0.4">
      <c r="A48" s="141">
        <v>1</v>
      </c>
      <c r="B48" s="142">
        <v>1047</v>
      </c>
      <c r="C48" s="143" t="s">
        <v>78</v>
      </c>
    </row>
    <row r="49" spans="1:3" ht="17.25" customHeight="1" x14ac:dyDescent="0.4">
      <c r="A49" s="141">
        <v>1</v>
      </c>
      <c r="B49" s="142">
        <v>1048</v>
      </c>
      <c r="C49" s="143" t="s">
        <v>213</v>
      </c>
    </row>
    <row r="50" spans="1:3" ht="17.25" customHeight="1" x14ac:dyDescent="0.4">
      <c r="A50" s="141">
        <v>1</v>
      </c>
      <c r="B50" s="142">
        <v>1049</v>
      </c>
      <c r="C50" s="143" t="s">
        <v>214</v>
      </c>
    </row>
    <row r="51" spans="1:3" ht="17.25" customHeight="1" x14ac:dyDescent="0.4">
      <c r="A51" s="141">
        <v>1</v>
      </c>
      <c r="B51" s="142">
        <v>1050</v>
      </c>
      <c r="C51" s="143" t="s">
        <v>215</v>
      </c>
    </row>
    <row r="52" spans="1:3" ht="17.25" customHeight="1" x14ac:dyDescent="0.4">
      <c r="A52" s="141">
        <v>1</v>
      </c>
      <c r="B52" s="142">
        <v>1051</v>
      </c>
      <c r="C52" s="143" t="s">
        <v>216</v>
      </c>
    </row>
    <row r="53" spans="1:3" ht="17.25" customHeight="1" x14ac:dyDescent="0.4">
      <c r="A53" s="141">
        <v>1</v>
      </c>
      <c r="B53" s="142">
        <v>1052</v>
      </c>
      <c r="C53" s="143"/>
    </row>
    <row r="54" spans="1:3" ht="17.25" customHeight="1" x14ac:dyDescent="0.4">
      <c r="A54" s="141">
        <v>1</v>
      </c>
      <c r="B54" s="142">
        <v>1053</v>
      </c>
      <c r="C54" s="143"/>
    </row>
    <row r="55" spans="1:3" ht="17.25" customHeight="1" x14ac:dyDescent="0.4">
      <c r="A55" s="141">
        <v>1</v>
      </c>
      <c r="B55" s="142">
        <v>1054</v>
      </c>
      <c r="C55" s="143" t="s">
        <v>217</v>
      </c>
    </row>
    <row r="56" spans="1:3" ht="17.25" customHeight="1" x14ac:dyDescent="0.4">
      <c r="A56" s="141">
        <v>1</v>
      </c>
      <c r="B56" s="142">
        <v>1055</v>
      </c>
      <c r="C56" s="143" t="s">
        <v>350</v>
      </c>
    </row>
    <row r="57" spans="1:3" ht="17.25" customHeight="1" x14ac:dyDescent="0.4">
      <c r="A57" s="141">
        <v>1</v>
      </c>
      <c r="B57" s="142">
        <v>1056</v>
      </c>
      <c r="C57" s="143" t="s">
        <v>218</v>
      </c>
    </row>
    <row r="58" spans="1:3" ht="17.25" customHeight="1" x14ac:dyDescent="0.4">
      <c r="A58" s="141">
        <v>1</v>
      </c>
      <c r="B58" s="142">
        <v>1101</v>
      </c>
      <c r="C58" s="143" t="s">
        <v>79</v>
      </c>
    </row>
    <row r="59" spans="1:3" ht="17.25" customHeight="1" x14ac:dyDescent="0.4">
      <c r="A59" s="141">
        <v>1</v>
      </c>
      <c r="B59" s="142">
        <v>1102</v>
      </c>
      <c r="C59" s="143" t="s">
        <v>80</v>
      </c>
    </row>
    <row r="60" spans="1:3" ht="17.25" customHeight="1" x14ac:dyDescent="0.4">
      <c r="A60" s="141">
        <v>1</v>
      </c>
      <c r="B60" s="142">
        <v>1103</v>
      </c>
      <c r="C60" s="143" t="s">
        <v>81</v>
      </c>
    </row>
    <row r="61" spans="1:3" ht="17.25" customHeight="1" x14ac:dyDescent="0.4">
      <c r="A61" s="141">
        <v>1</v>
      </c>
      <c r="B61" s="142">
        <v>1104</v>
      </c>
      <c r="C61" s="143" t="s">
        <v>82</v>
      </c>
    </row>
    <row r="62" spans="1:3" ht="17.25" customHeight="1" x14ac:dyDescent="0.4">
      <c r="A62" s="141">
        <v>1</v>
      </c>
      <c r="B62" s="142">
        <v>1105</v>
      </c>
      <c r="C62" s="143" t="s">
        <v>219</v>
      </c>
    </row>
    <row r="63" spans="1:3" ht="17.25" customHeight="1" x14ac:dyDescent="0.4">
      <c r="A63" s="141">
        <v>1</v>
      </c>
      <c r="B63" s="142">
        <v>1106</v>
      </c>
      <c r="C63" s="143" t="s">
        <v>83</v>
      </c>
    </row>
    <row r="64" spans="1:3" ht="17.25" customHeight="1" x14ac:dyDescent="0.4">
      <c r="A64" s="141">
        <v>1</v>
      </c>
      <c r="B64" s="142">
        <v>1107</v>
      </c>
      <c r="C64" s="143" t="s">
        <v>84</v>
      </c>
    </row>
    <row r="65" spans="1:3" ht="17.25" customHeight="1" x14ac:dyDescent="0.4">
      <c r="A65" s="141">
        <v>1</v>
      </c>
      <c r="B65" s="142">
        <v>1108</v>
      </c>
      <c r="C65" s="143" t="s">
        <v>220</v>
      </c>
    </row>
    <row r="66" spans="1:3" ht="17.25" customHeight="1" x14ac:dyDescent="0.4">
      <c r="A66" s="141">
        <v>1</v>
      </c>
      <c r="B66" s="142">
        <v>1109</v>
      </c>
      <c r="C66" s="143" t="s">
        <v>85</v>
      </c>
    </row>
    <row r="67" spans="1:3" ht="17.25" customHeight="1" x14ac:dyDescent="0.4">
      <c r="A67" s="141">
        <v>1</v>
      </c>
      <c r="B67" s="142">
        <v>1110</v>
      </c>
      <c r="C67" s="143" t="s">
        <v>86</v>
      </c>
    </row>
    <row r="68" spans="1:3" ht="17.25" customHeight="1" x14ac:dyDescent="0.4">
      <c r="A68" s="141">
        <v>1</v>
      </c>
      <c r="B68" s="142">
        <v>1111</v>
      </c>
      <c r="C68" s="143" t="s">
        <v>87</v>
      </c>
    </row>
    <row r="69" spans="1:3" ht="17.25" customHeight="1" x14ac:dyDescent="0.4">
      <c r="A69" s="141">
        <v>1</v>
      </c>
      <c r="B69" s="142">
        <v>1112</v>
      </c>
      <c r="C69" s="143" t="s">
        <v>88</v>
      </c>
    </row>
    <row r="70" spans="1:3" ht="17.25" customHeight="1" x14ac:dyDescent="0.4">
      <c r="A70" s="141">
        <v>1</v>
      </c>
      <c r="B70" s="142">
        <v>1113</v>
      </c>
      <c r="C70" s="143" t="s">
        <v>89</v>
      </c>
    </row>
    <row r="71" spans="1:3" ht="17.25" customHeight="1" x14ac:dyDescent="0.4">
      <c r="A71" s="141">
        <v>1</v>
      </c>
      <c r="B71" s="142">
        <v>1114</v>
      </c>
      <c r="C71" s="143" t="s">
        <v>221</v>
      </c>
    </row>
    <row r="72" spans="1:3" ht="17.25" customHeight="1" x14ac:dyDescent="0.4">
      <c r="A72" s="141">
        <v>1</v>
      </c>
      <c r="B72" s="142">
        <v>1115</v>
      </c>
      <c r="C72" s="143" t="s">
        <v>90</v>
      </c>
    </row>
    <row r="73" spans="1:3" ht="17.25" customHeight="1" x14ac:dyDescent="0.4">
      <c r="A73" s="141">
        <v>1</v>
      </c>
      <c r="B73" s="142">
        <v>1116</v>
      </c>
      <c r="C73" s="143"/>
    </row>
    <row r="74" spans="1:3" ht="17.25" customHeight="1" x14ac:dyDescent="0.4">
      <c r="A74" s="145">
        <v>1</v>
      </c>
      <c r="B74" s="146">
        <v>1200</v>
      </c>
      <c r="C74" s="144" t="s">
        <v>222</v>
      </c>
    </row>
    <row r="75" spans="1:3" ht="17.25" customHeight="1" x14ac:dyDescent="0.4">
      <c r="A75" s="136">
        <v>2</v>
      </c>
      <c r="B75" s="137">
        <v>2001</v>
      </c>
      <c r="C75" s="138" t="s">
        <v>91</v>
      </c>
    </row>
    <row r="76" spans="1:3" ht="17.25" customHeight="1" x14ac:dyDescent="0.4">
      <c r="A76" s="141">
        <v>2</v>
      </c>
      <c r="B76" s="142">
        <v>2002</v>
      </c>
      <c r="C76" s="143" t="s">
        <v>92</v>
      </c>
    </row>
    <row r="77" spans="1:3" ht="17.25" customHeight="1" x14ac:dyDescent="0.4">
      <c r="A77" s="141">
        <v>2</v>
      </c>
      <c r="B77" s="142">
        <v>2003</v>
      </c>
      <c r="C77" s="143" t="s">
        <v>93</v>
      </c>
    </row>
    <row r="78" spans="1:3" ht="17.25" customHeight="1" x14ac:dyDescent="0.4">
      <c r="A78" s="141">
        <v>2</v>
      </c>
      <c r="B78" s="142">
        <v>2004</v>
      </c>
      <c r="C78" s="143" t="s">
        <v>94</v>
      </c>
    </row>
    <row r="79" spans="1:3" ht="17.25" customHeight="1" x14ac:dyDescent="0.4">
      <c r="A79" s="141">
        <v>2</v>
      </c>
      <c r="B79" s="142">
        <v>2005</v>
      </c>
      <c r="C79" s="143" t="s">
        <v>95</v>
      </c>
    </row>
    <row r="80" spans="1:3" ht="17.25" customHeight="1" x14ac:dyDescent="0.4">
      <c r="A80" s="141">
        <v>2</v>
      </c>
      <c r="B80" s="142">
        <v>2006</v>
      </c>
      <c r="C80" s="143"/>
    </row>
    <row r="81" spans="1:3" ht="17.25" customHeight="1" x14ac:dyDescent="0.4">
      <c r="A81" s="141">
        <v>2</v>
      </c>
      <c r="B81" s="142">
        <v>2007</v>
      </c>
      <c r="C81" s="143"/>
    </row>
    <row r="82" spans="1:3" ht="17.25" customHeight="1" x14ac:dyDescent="0.4">
      <c r="A82" s="141">
        <v>2</v>
      </c>
      <c r="B82" s="142">
        <v>2008</v>
      </c>
      <c r="C82" s="143" t="s">
        <v>223</v>
      </c>
    </row>
    <row r="83" spans="1:3" ht="17.25" customHeight="1" x14ac:dyDescent="0.4">
      <c r="A83" s="141">
        <v>2</v>
      </c>
      <c r="B83" s="142">
        <v>2009</v>
      </c>
      <c r="C83" s="143" t="s">
        <v>96</v>
      </c>
    </row>
    <row r="84" spans="1:3" ht="17.25" customHeight="1" x14ac:dyDescent="0.4">
      <c r="A84" s="141">
        <v>2</v>
      </c>
      <c r="B84" s="142">
        <v>2010</v>
      </c>
      <c r="C84" s="143" t="s">
        <v>97</v>
      </c>
    </row>
    <row r="85" spans="1:3" ht="17.25" customHeight="1" x14ac:dyDescent="0.4">
      <c r="A85" s="141">
        <v>2</v>
      </c>
      <c r="B85" s="142">
        <v>2011</v>
      </c>
      <c r="C85" s="143" t="s">
        <v>98</v>
      </c>
    </row>
    <row r="86" spans="1:3" ht="17.25" customHeight="1" x14ac:dyDescent="0.4">
      <c r="A86" s="141">
        <v>2</v>
      </c>
      <c r="B86" s="142">
        <v>2012</v>
      </c>
      <c r="C86" s="143" t="s">
        <v>99</v>
      </c>
    </row>
    <row r="87" spans="1:3" ht="17.25" customHeight="1" x14ac:dyDescent="0.4">
      <c r="A87" s="141">
        <v>2</v>
      </c>
      <c r="B87" s="142">
        <v>2013</v>
      </c>
      <c r="C87" s="143" t="s">
        <v>100</v>
      </c>
    </row>
    <row r="88" spans="1:3" ht="17.25" customHeight="1" x14ac:dyDescent="0.4">
      <c r="A88" s="141">
        <v>2</v>
      </c>
      <c r="B88" s="142">
        <v>2014</v>
      </c>
      <c r="C88" s="143" t="s">
        <v>101</v>
      </c>
    </row>
    <row r="89" spans="1:3" ht="17.25" customHeight="1" x14ac:dyDescent="0.4">
      <c r="A89" s="141">
        <v>2</v>
      </c>
      <c r="B89" s="142">
        <v>2015</v>
      </c>
      <c r="C89" s="143" t="s">
        <v>102</v>
      </c>
    </row>
    <row r="90" spans="1:3" ht="17.25" customHeight="1" x14ac:dyDescent="0.4">
      <c r="A90" s="141">
        <v>2</v>
      </c>
      <c r="B90" s="142">
        <v>2016</v>
      </c>
      <c r="C90" s="143" t="s">
        <v>103</v>
      </c>
    </row>
    <row r="91" spans="1:3" ht="17.25" customHeight="1" x14ac:dyDescent="0.4">
      <c r="A91" s="141">
        <v>2</v>
      </c>
      <c r="B91" s="142">
        <v>2017</v>
      </c>
      <c r="C91" s="143" t="s">
        <v>104</v>
      </c>
    </row>
    <row r="92" spans="1:3" ht="17.25" customHeight="1" x14ac:dyDescent="0.4">
      <c r="A92" s="141">
        <v>2</v>
      </c>
      <c r="B92" s="142">
        <v>2018</v>
      </c>
      <c r="C92" s="143" t="s">
        <v>105</v>
      </c>
    </row>
    <row r="93" spans="1:3" ht="17.25" customHeight="1" x14ac:dyDescent="0.4">
      <c r="A93" s="141">
        <v>2</v>
      </c>
      <c r="B93" s="142">
        <v>2019</v>
      </c>
      <c r="C93" s="143" t="s">
        <v>106</v>
      </c>
    </row>
    <row r="94" spans="1:3" ht="17.25" customHeight="1" x14ac:dyDescent="0.4">
      <c r="A94" s="141">
        <v>2</v>
      </c>
      <c r="B94" s="142">
        <v>2020</v>
      </c>
      <c r="C94" s="143" t="s">
        <v>107</v>
      </c>
    </row>
    <row r="95" spans="1:3" ht="17.25" customHeight="1" x14ac:dyDescent="0.4">
      <c r="A95" s="141">
        <v>2</v>
      </c>
      <c r="B95" s="142">
        <v>2021</v>
      </c>
      <c r="C95" s="143" t="s">
        <v>108</v>
      </c>
    </row>
    <row r="96" spans="1:3" ht="17.25" customHeight="1" x14ac:dyDescent="0.4">
      <c r="A96" s="141">
        <v>2</v>
      </c>
      <c r="B96" s="142">
        <v>2022</v>
      </c>
      <c r="C96" s="143" t="s">
        <v>109</v>
      </c>
    </row>
    <row r="97" spans="1:3" ht="17.25" customHeight="1" x14ac:dyDescent="0.4">
      <c r="A97" s="141">
        <v>2</v>
      </c>
      <c r="B97" s="142">
        <v>2023</v>
      </c>
      <c r="C97" s="143" t="s">
        <v>224</v>
      </c>
    </row>
    <row r="98" spans="1:3" ht="17.25" customHeight="1" x14ac:dyDescent="0.4">
      <c r="A98" s="141">
        <v>2</v>
      </c>
      <c r="B98" s="142">
        <v>2024</v>
      </c>
      <c r="C98" s="143" t="s">
        <v>110</v>
      </c>
    </row>
    <row r="99" spans="1:3" ht="17.25" customHeight="1" x14ac:dyDescent="0.4">
      <c r="A99" s="141">
        <v>2</v>
      </c>
      <c r="B99" s="142">
        <v>2025</v>
      </c>
      <c r="C99" s="143" t="s">
        <v>111</v>
      </c>
    </row>
    <row r="100" spans="1:3" ht="17.25" customHeight="1" x14ac:dyDescent="0.4">
      <c r="A100" s="141">
        <v>2</v>
      </c>
      <c r="B100" s="142">
        <v>2026</v>
      </c>
      <c r="C100" s="143" t="s">
        <v>342</v>
      </c>
    </row>
    <row r="101" spans="1:3" ht="17.25" customHeight="1" x14ac:dyDescent="0.4">
      <c r="A101" s="141">
        <v>2</v>
      </c>
      <c r="B101" s="142">
        <v>2027</v>
      </c>
      <c r="C101" s="143" t="s">
        <v>343</v>
      </c>
    </row>
    <row r="102" spans="1:3" ht="17.25" customHeight="1" x14ac:dyDescent="0.4">
      <c r="A102" s="141">
        <v>2</v>
      </c>
      <c r="B102" s="142">
        <v>2028</v>
      </c>
      <c r="C102" s="143" t="s">
        <v>225</v>
      </c>
    </row>
    <row r="103" spans="1:3" ht="17.25" customHeight="1" x14ac:dyDescent="0.4">
      <c r="A103" s="141">
        <v>2</v>
      </c>
      <c r="B103" s="142">
        <v>2029</v>
      </c>
      <c r="C103" s="143"/>
    </row>
    <row r="104" spans="1:3" ht="17.25" customHeight="1" x14ac:dyDescent="0.4">
      <c r="A104" s="141">
        <v>2</v>
      </c>
      <c r="B104" s="142">
        <v>2030</v>
      </c>
      <c r="C104" s="143" t="s">
        <v>344</v>
      </c>
    </row>
    <row r="105" spans="1:3" ht="17.25" customHeight="1" x14ac:dyDescent="0.4">
      <c r="A105" s="141">
        <v>2</v>
      </c>
      <c r="B105" s="142">
        <v>2031</v>
      </c>
      <c r="C105" s="143"/>
    </row>
    <row r="106" spans="1:3" ht="17.25" customHeight="1" x14ac:dyDescent="0.4">
      <c r="A106" s="141">
        <v>2</v>
      </c>
      <c r="B106" s="142">
        <v>2032</v>
      </c>
      <c r="C106" s="143"/>
    </row>
    <row r="107" spans="1:3" ht="17.25" customHeight="1" x14ac:dyDescent="0.4">
      <c r="A107" s="141">
        <v>2</v>
      </c>
      <c r="B107" s="142">
        <v>2033</v>
      </c>
      <c r="C107" s="143" t="s">
        <v>345</v>
      </c>
    </row>
    <row r="108" spans="1:3" ht="17.25" customHeight="1" x14ac:dyDescent="0.4">
      <c r="A108" s="141">
        <v>2</v>
      </c>
      <c r="B108" s="142">
        <v>2034</v>
      </c>
      <c r="C108" s="143"/>
    </row>
    <row r="109" spans="1:3" ht="17.25" customHeight="1" x14ac:dyDescent="0.4">
      <c r="A109" s="141">
        <v>2</v>
      </c>
      <c r="B109" s="142">
        <v>2035</v>
      </c>
      <c r="C109" s="143" t="s">
        <v>226</v>
      </c>
    </row>
    <row r="110" spans="1:3" ht="17.25" customHeight="1" x14ac:dyDescent="0.4">
      <c r="A110" s="141">
        <v>2</v>
      </c>
      <c r="B110" s="142">
        <v>2036</v>
      </c>
      <c r="C110" s="143"/>
    </row>
    <row r="111" spans="1:3" ht="17.25" customHeight="1" x14ac:dyDescent="0.4">
      <c r="A111" s="141">
        <v>2</v>
      </c>
      <c r="B111" s="142">
        <v>2037</v>
      </c>
      <c r="C111" s="143" t="s">
        <v>593</v>
      </c>
    </row>
    <row r="112" spans="1:3" ht="17.25" customHeight="1" x14ac:dyDescent="0.4">
      <c r="A112" s="141">
        <v>2</v>
      </c>
      <c r="B112" s="142">
        <v>2038</v>
      </c>
      <c r="C112" s="143"/>
    </row>
    <row r="113" spans="1:3" ht="17.25" customHeight="1" x14ac:dyDescent="0.4">
      <c r="A113" s="141">
        <v>2</v>
      </c>
      <c r="B113" s="142">
        <v>2039</v>
      </c>
      <c r="C113" s="143" t="s">
        <v>227</v>
      </c>
    </row>
    <row r="114" spans="1:3" ht="17.25" customHeight="1" x14ac:dyDescent="0.4">
      <c r="A114" s="141">
        <v>2</v>
      </c>
      <c r="B114" s="142">
        <v>2040</v>
      </c>
      <c r="C114" s="147" t="s">
        <v>351</v>
      </c>
    </row>
    <row r="115" spans="1:3" ht="17.25" customHeight="1" x14ac:dyDescent="0.4">
      <c r="A115" s="141">
        <v>2</v>
      </c>
      <c r="B115" s="142">
        <v>2041</v>
      </c>
      <c r="C115" s="143" t="s">
        <v>594</v>
      </c>
    </row>
    <row r="116" spans="1:3" ht="17.25" customHeight="1" x14ac:dyDescent="0.4">
      <c r="A116" s="141">
        <v>2</v>
      </c>
      <c r="B116" s="142">
        <v>2042</v>
      </c>
      <c r="C116" s="143" t="s">
        <v>400</v>
      </c>
    </row>
    <row r="117" spans="1:3" ht="17.25" customHeight="1" x14ac:dyDescent="0.4">
      <c r="A117" s="141">
        <v>2</v>
      </c>
      <c r="B117" s="142">
        <v>2043</v>
      </c>
      <c r="C117" s="143" t="s">
        <v>595</v>
      </c>
    </row>
    <row r="118" spans="1:3" ht="17.25" customHeight="1" x14ac:dyDescent="0.4">
      <c r="A118" s="141">
        <v>2</v>
      </c>
      <c r="B118" s="142">
        <v>2044</v>
      </c>
      <c r="C118" s="143" t="s">
        <v>596</v>
      </c>
    </row>
    <row r="119" spans="1:3" ht="17.25" customHeight="1" x14ac:dyDescent="0.4">
      <c r="A119" s="141">
        <v>2</v>
      </c>
      <c r="B119" s="142">
        <v>2101</v>
      </c>
      <c r="C119" s="143" t="s">
        <v>112</v>
      </c>
    </row>
    <row r="120" spans="1:3" ht="17.25" customHeight="1" x14ac:dyDescent="0.4">
      <c r="A120" s="141">
        <v>2</v>
      </c>
      <c r="B120" s="142">
        <v>2102</v>
      </c>
      <c r="C120" s="143" t="s">
        <v>228</v>
      </c>
    </row>
    <row r="121" spans="1:3" ht="17.25" customHeight="1" x14ac:dyDescent="0.4">
      <c r="A121" s="141">
        <v>2</v>
      </c>
      <c r="B121" s="142">
        <v>2103</v>
      </c>
      <c r="C121" s="143" t="s">
        <v>113</v>
      </c>
    </row>
    <row r="122" spans="1:3" ht="17.25" customHeight="1" x14ac:dyDescent="0.4">
      <c r="A122" s="141">
        <v>2</v>
      </c>
      <c r="B122" s="142">
        <v>2104</v>
      </c>
      <c r="C122" s="143" t="s">
        <v>114</v>
      </c>
    </row>
    <row r="123" spans="1:3" ht="17.25" customHeight="1" x14ac:dyDescent="0.4">
      <c r="A123" s="141">
        <v>2</v>
      </c>
      <c r="B123" s="142">
        <v>2105</v>
      </c>
      <c r="C123" s="143" t="s">
        <v>115</v>
      </c>
    </row>
    <row r="124" spans="1:3" ht="17.25" customHeight="1" x14ac:dyDescent="0.4">
      <c r="A124" s="141">
        <v>2</v>
      </c>
      <c r="B124" s="142">
        <v>2106</v>
      </c>
      <c r="C124" s="143" t="s">
        <v>116</v>
      </c>
    </row>
    <row r="125" spans="1:3" ht="17.25" customHeight="1" x14ac:dyDescent="0.4">
      <c r="A125" s="141">
        <v>2</v>
      </c>
      <c r="B125" s="142">
        <v>2107</v>
      </c>
      <c r="C125" s="143" t="s">
        <v>117</v>
      </c>
    </row>
    <row r="126" spans="1:3" ht="17.25" customHeight="1" x14ac:dyDescent="0.4">
      <c r="A126" s="141">
        <v>2</v>
      </c>
      <c r="B126" s="142">
        <v>2108</v>
      </c>
      <c r="C126" s="143" t="s">
        <v>118</v>
      </c>
    </row>
    <row r="127" spans="1:3" ht="17.25" customHeight="1" x14ac:dyDescent="0.4">
      <c r="A127" s="141">
        <v>2</v>
      </c>
      <c r="B127" s="142">
        <v>2109</v>
      </c>
      <c r="C127" s="143" t="s">
        <v>119</v>
      </c>
    </row>
    <row r="128" spans="1:3" ht="17.25" customHeight="1" x14ac:dyDescent="0.4">
      <c r="A128" s="141">
        <v>2</v>
      </c>
      <c r="B128" s="142">
        <v>2110</v>
      </c>
      <c r="C128" s="143" t="s">
        <v>229</v>
      </c>
    </row>
    <row r="129" spans="1:3" ht="17.25" customHeight="1" x14ac:dyDescent="0.4">
      <c r="A129" s="141">
        <v>2</v>
      </c>
      <c r="B129" s="142">
        <v>2111</v>
      </c>
      <c r="C129" s="143" t="s">
        <v>230</v>
      </c>
    </row>
    <row r="130" spans="1:3" ht="17.25" customHeight="1" x14ac:dyDescent="0.4">
      <c r="A130" s="141">
        <v>2</v>
      </c>
      <c r="B130" s="142">
        <v>2112</v>
      </c>
      <c r="C130" s="143" t="s">
        <v>231</v>
      </c>
    </row>
    <row r="131" spans="1:3" ht="17.25" customHeight="1" x14ac:dyDescent="0.4">
      <c r="A131" s="141">
        <v>2</v>
      </c>
      <c r="B131" s="142">
        <v>2113</v>
      </c>
      <c r="C131" s="143" t="s">
        <v>120</v>
      </c>
    </row>
    <row r="132" spans="1:3" ht="17.25" customHeight="1" x14ac:dyDescent="0.4">
      <c r="A132" s="141">
        <v>2</v>
      </c>
      <c r="B132" s="142">
        <v>2114</v>
      </c>
      <c r="C132" s="143" t="s">
        <v>121</v>
      </c>
    </row>
    <row r="133" spans="1:3" ht="17.25" customHeight="1" x14ac:dyDescent="0.4">
      <c r="A133" s="141">
        <v>2</v>
      </c>
      <c r="B133" s="142">
        <v>2115</v>
      </c>
      <c r="C133" s="143" t="s">
        <v>122</v>
      </c>
    </row>
    <row r="134" spans="1:3" ht="17.25" customHeight="1" x14ac:dyDescent="0.4">
      <c r="A134" s="141">
        <v>2</v>
      </c>
      <c r="B134" s="142">
        <v>2116</v>
      </c>
      <c r="C134" s="143" t="s">
        <v>123</v>
      </c>
    </row>
    <row r="135" spans="1:3" ht="17.25" customHeight="1" x14ac:dyDescent="0.4">
      <c r="A135" s="141">
        <v>2</v>
      </c>
      <c r="B135" s="142">
        <v>2117</v>
      </c>
      <c r="C135" s="143" t="s">
        <v>232</v>
      </c>
    </row>
    <row r="136" spans="1:3" ht="17.25" customHeight="1" x14ac:dyDescent="0.4">
      <c r="A136" s="141">
        <v>2</v>
      </c>
      <c r="B136" s="142">
        <v>2118</v>
      </c>
      <c r="C136" s="143" t="s">
        <v>124</v>
      </c>
    </row>
    <row r="137" spans="1:3" ht="17.25" customHeight="1" x14ac:dyDescent="0.4">
      <c r="A137" s="141">
        <v>2</v>
      </c>
      <c r="B137" s="142">
        <v>2119</v>
      </c>
      <c r="C137" s="143" t="s">
        <v>125</v>
      </c>
    </row>
    <row r="138" spans="1:3" ht="17.25" customHeight="1" x14ac:dyDescent="0.4">
      <c r="A138" s="141">
        <v>2</v>
      </c>
      <c r="B138" s="142">
        <v>2120</v>
      </c>
      <c r="C138" s="143" t="s">
        <v>126</v>
      </c>
    </row>
    <row r="139" spans="1:3" ht="17.25" customHeight="1" x14ac:dyDescent="0.4">
      <c r="A139" s="141">
        <v>2</v>
      </c>
      <c r="B139" s="142">
        <v>2121</v>
      </c>
      <c r="C139" s="143" t="s">
        <v>233</v>
      </c>
    </row>
    <row r="140" spans="1:3" ht="17.25" customHeight="1" x14ac:dyDescent="0.4">
      <c r="A140" s="141">
        <v>2</v>
      </c>
      <c r="B140" s="142">
        <v>2122</v>
      </c>
      <c r="C140" s="143" t="s">
        <v>234</v>
      </c>
    </row>
    <row r="141" spans="1:3" ht="17.25" customHeight="1" x14ac:dyDescent="0.4">
      <c r="A141" s="141">
        <v>2</v>
      </c>
      <c r="B141" s="142">
        <v>2123</v>
      </c>
      <c r="C141" s="143" t="s">
        <v>235</v>
      </c>
    </row>
    <row r="142" spans="1:3" ht="17.25" customHeight="1" x14ac:dyDescent="0.4">
      <c r="A142" s="141">
        <v>2</v>
      </c>
      <c r="B142" s="142">
        <v>2124</v>
      </c>
      <c r="C142" s="143" t="s">
        <v>236</v>
      </c>
    </row>
    <row r="143" spans="1:3" ht="17.25" customHeight="1" x14ac:dyDescent="0.4">
      <c r="A143" s="141">
        <v>2</v>
      </c>
      <c r="B143" s="142">
        <v>2125</v>
      </c>
      <c r="C143" s="143" t="s">
        <v>346</v>
      </c>
    </row>
    <row r="144" spans="1:3" ht="17.25" customHeight="1" x14ac:dyDescent="0.4">
      <c r="A144" s="141">
        <v>2</v>
      </c>
      <c r="B144" s="142">
        <v>2126</v>
      </c>
      <c r="C144" s="143" t="s">
        <v>401</v>
      </c>
    </row>
    <row r="145" spans="1:3" ht="17.25" customHeight="1" x14ac:dyDescent="0.4">
      <c r="A145" s="145">
        <v>2</v>
      </c>
      <c r="B145" s="146">
        <v>2200</v>
      </c>
      <c r="C145" s="144" t="s">
        <v>237</v>
      </c>
    </row>
    <row r="146" spans="1:3" ht="17.25" customHeight="1" x14ac:dyDescent="0.4">
      <c r="A146" s="136">
        <v>3</v>
      </c>
      <c r="B146" s="137">
        <v>3001</v>
      </c>
      <c r="C146" s="138" t="s">
        <v>127</v>
      </c>
    </row>
    <row r="147" spans="1:3" ht="17.25" customHeight="1" x14ac:dyDescent="0.4">
      <c r="A147" s="141">
        <v>3</v>
      </c>
      <c r="B147" s="142">
        <v>3002</v>
      </c>
      <c r="C147" s="143" t="s">
        <v>128</v>
      </c>
    </row>
    <row r="148" spans="1:3" ht="17.25" customHeight="1" x14ac:dyDescent="0.4">
      <c r="A148" s="141">
        <v>3</v>
      </c>
      <c r="B148" s="142">
        <v>3003</v>
      </c>
      <c r="C148" s="143" t="s">
        <v>129</v>
      </c>
    </row>
    <row r="149" spans="1:3" ht="17.25" customHeight="1" x14ac:dyDescent="0.4">
      <c r="A149" s="141">
        <v>3</v>
      </c>
      <c r="B149" s="142">
        <v>3004</v>
      </c>
      <c r="C149" s="143" t="s">
        <v>130</v>
      </c>
    </row>
    <row r="150" spans="1:3" ht="17.25" customHeight="1" x14ac:dyDescent="0.4">
      <c r="A150" s="141">
        <v>3</v>
      </c>
      <c r="B150" s="142">
        <v>3005</v>
      </c>
      <c r="C150" s="143" t="s">
        <v>131</v>
      </c>
    </row>
    <row r="151" spans="1:3" ht="17.25" customHeight="1" x14ac:dyDescent="0.4">
      <c r="A151" s="141">
        <v>3</v>
      </c>
      <c r="B151" s="142">
        <v>3006</v>
      </c>
      <c r="C151" s="143" t="s">
        <v>132</v>
      </c>
    </row>
    <row r="152" spans="1:3" ht="17.25" customHeight="1" x14ac:dyDescent="0.4">
      <c r="A152" s="141">
        <v>3</v>
      </c>
      <c r="B152" s="142">
        <v>3007</v>
      </c>
      <c r="C152" s="143" t="s">
        <v>133</v>
      </c>
    </row>
    <row r="153" spans="1:3" ht="17.25" customHeight="1" x14ac:dyDescent="0.4">
      <c r="A153" s="141">
        <v>3</v>
      </c>
      <c r="B153" s="142">
        <v>3008</v>
      </c>
      <c r="C153" s="143" t="s">
        <v>134</v>
      </c>
    </row>
    <row r="154" spans="1:3" ht="17.25" customHeight="1" x14ac:dyDescent="0.4">
      <c r="A154" s="141">
        <v>3</v>
      </c>
      <c r="B154" s="142">
        <v>3009</v>
      </c>
      <c r="C154" s="143" t="s">
        <v>135</v>
      </c>
    </row>
    <row r="155" spans="1:3" ht="17.25" customHeight="1" x14ac:dyDescent="0.4">
      <c r="A155" s="141">
        <v>3</v>
      </c>
      <c r="B155" s="142">
        <v>3010</v>
      </c>
      <c r="C155" s="143" t="s">
        <v>136</v>
      </c>
    </row>
    <row r="156" spans="1:3" ht="17.25" customHeight="1" x14ac:dyDescent="0.4">
      <c r="A156" s="141">
        <v>3</v>
      </c>
      <c r="B156" s="142">
        <v>3011</v>
      </c>
      <c r="C156" s="143" t="s">
        <v>137</v>
      </c>
    </row>
    <row r="157" spans="1:3" ht="17.25" customHeight="1" x14ac:dyDescent="0.4">
      <c r="A157" s="141">
        <v>3</v>
      </c>
      <c r="B157" s="142">
        <v>3012</v>
      </c>
      <c r="C157" s="143" t="s">
        <v>138</v>
      </c>
    </row>
    <row r="158" spans="1:3" ht="17.25" customHeight="1" x14ac:dyDescent="0.4">
      <c r="A158" s="141">
        <v>3</v>
      </c>
      <c r="B158" s="142">
        <v>3013</v>
      </c>
      <c r="C158" s="143" t="s">
        <v>139</v>
      </c>
    </row>
    <row r="159" spans="1:3" ht="17.25" customHeight="1" x14ac:dyDescent="0.4">
      <c r="A159" s="141">
        <v>3</v>
      </c>
      <c r="B159" s="142">
        <v>3014</v>
      </c>
      <c r="C159" s="143" t="s">
        <v>140</v>
      </c>
    </row>
    <row r="160" spans="1:3" ht="17.25" customHeight="1" x14ac:dyDescent="0.4">
      <c r="A160" s="141">
        <v>3</v>
      </c>
      <c r="B160" s="142">
        <v>3015</v>
      </c>
      <c r="C160" s="143" t="s">
        <v>141</v>
      </c>
    </row>
    <row r="161" spans="1:3" ht="17.25" customHeight="1" x14ac:dyDescent="0.4">
      <c r="A161" s="141">
        <v>3</v>
      </c>
      <c r="B161" s="142">
        <v>3016</v>
      </c>
      <c r="C161" s="143" t="s">
        <v>142</v>
      </c>
    </row>
    <row r="162" spans="1:3" ht="17.25" customHeight="1" x14ac:dyDescent="0.4">
      <c r="A162" s="141">
        <v>3</v>
      </c>
      <c r="B162" s="142">
        <v>3017</v>
      </c>
      <c r="C162" s="143" t="s">
        <v>143</v>
      </c>
    </row>
    <row r="163" spans="1:3" ht="17.25" customHeight="1" x14ac:dyDescent="0.4">
      <c r="A163" s="141">
        <v>3</v>
      </c>
      <c r="B163" s="142">
        <v>3018</v>
      </c>
      <c r="C163" s="143" t="s">
        <v>144</v>
      </c>
    </row>
    <row r="164" spans="1:3" ht="17.25" customHeight="1" x14ac:dyDescent="0.4">
      <c r="A164" s="141">
        <v>3</v>
      </c>
      <c r="B164" s="142">
        <v>3019</v>
      </c>
      <c r="C164" s="143" t="s">
        <v>145</v>
      </c>
    </row>
    <row r="165" spans="1:3" ht="17.25" customHeight="1" x14ac:dyDescent="0.4">
      <c r="A165" s="141">
        <v>3</v>
      </c>
      <c r="B165" s="142">
        <v>3020</v>
      </c>
      <c r="C165" s="143" t="s">
        <v>146</v>
      </c>
    </row>
    <row r="166" spans="1:3" ht="17.25" customHeight="1" x14ac:dyDescent="0.4">
      <c r="A166" s="141">
        <v>3</v>
      </c>
      <c r="B166" s="142">
        <v>3021</v>
      </c>
      <c r="C166" s="143" t="s">
        <v>147</v>
      </c>
    </row>
    <row r="167" spans="1:3" ht="17.25" customHeight="1" x14ac:dyDescent="0.4">
      <c r="A167" s="141">
        <v>3</v>
      </c>
      <c r="B167" s="142">
        <v>3022</v>
      </c>
      <c r="C167" s="143" t="s">
        <v>148</v>
      </c>
    </row>
    <row r="168" spans="1:3" ht="17.25" customHeight="1" x14ac:dyDescent="0.4">
      <c r="A168" s="141">
        <v>3</v>
      </c>
      <c r="B168" s="142">
        <v>3023</v>
      </c>
      <c r="C168" s="143" t="s">
        <v>149</v>
      </c>
    </row>
    <row r="169" spans="1:3" ht="17.25" customHeight="1" x14ac:dyDescent="0.4">
      <c r="A169" s="141">
        <v>3</v>
      </c>
      <c r="B169" s="142">
        <v>3024</v>
      </c>
      <c r="C169" s="143" t="s">
        <v>605</v>
      </c>
    </row>
    <row r="170" spans="1:3" ht="17.25" customHeight="1" x14ac:dyDescent="0.4">
      <c r="A170" s="141">
        <v>3</v>
      </c>
      <c r="B170" s="142">
        <v>3025</v>
      </c>
      <c r="C170" s="143" t="s">
        <v>151</v>
      </c>
    </row>
    <row r="171" spans="1:3" ht="17.25" customHeight="1" x14ac:dyDescent="0.4">
      <c r="A171" s="141">
        <v>3</v>
      </c>
      <c r="B171" s="142">
        <v>3026</v>
      </c>
      <c r="C171" s="143" t="s">
        <v>152</v>
      </c>
    </row>
    <row r="172" spans="1:3" ht="17.25" customHeight="1" x14ac:dyDescent="0.4">
      <c r="A172" s="141">
        <v>3</v>
      </c>
      <c r="B172" s="142">
        <v>3027</v>
      </c>
      <c r="C172" s="143" t="s">
        <v>153</v>
      </c>
    </row>
    <row r="173" spans="1:3" ht="17.25" customHeight="1" x14ac:dyDescent="0.4">
      <c r="A173" s="141">
        <v>3</v>
      </c>
      <c r="B173" s="142">
        <v>3028</v>
      </c>
      <c r="C173" s="143" t="s">
        <v>238</v>
      </c>
    </row>
    <row r="174" spans="1:3" ht="17.25" customHeight="1" x14ac:dyDescent="0.4">
      <c r="A174" s="141">
        <v>3</v>
      </c>
      <c r="B174" s="142">
        <v>3029</v>
      </c>
      <c r="C174" s="143" t="s">
        <v>154</v>
      </c>
    </row>
    <row r="175" spans="1:3" ht="17.25" customHeight="1" x14ac:dyDescent="0.4">
      <c r="A175" s="141">
        <v>3</v>
      </c>
      <c r="B175" s="142">
        <v>3030</v>
      </c>
      <c r="C175" s="143" t="s">
        <v>352</v>
      </c>
    </row>
    <row r="176" spans="1:3" ht="17.25" customHeight="1" x14ac:dyDescent="0.4">
      <c r="A176" s="141">
        <v>3</v>
      </c>
      <c r="B176" s="142">
        <v>3031</v>
      </c>
      <c r="C176" s="143"/>
    </row>
    <row r="177" spans="1:3" ht="17.25" customHeight="1" x14ac:dyDescent="0.4">
      <c r="A177" s="141">
        <v>3</v>
      </c>
      <c r="B177" s="142">
        <v>3032</v>
      </c>
      <c r="C177" s="143"/>
    </row>
    <row r="178" spans="1:3" ht="17.25" customHeight="1" x14ac:dyDescent="0.4">
      <c r="A178" s="141">
        <v>3</v>
      </c>
      <c r="B178" s="142">
        <v>3033</v>
      </c>
      <c r="C178" s="143" t="s">
        <v>155</v>
      </c>
    </row>
    <row r="179" spans="1:3" ht="17.25" customHeight="1" x14ac:dyDescent="0.4">
      <c r="A179" s="141">
        <v>3</v>
      </c>
      <c r="B179" s="142">
        <v>3034</v>
      </c>
      <c r="C179" s="143" t="s">
        <v>156</v>
      </c>
    </row>
    <row r="180" spans="1:3" ht="17.25" customHeight="1" x14ac:dyDescent="0.4">
      <c r="A180" s="141">
        <v>3</v>
      </c>
      <c r="B180" s="142">
        <v>3035</v>
      </c>
      <c r="C180" s="143" t="s">
        <v>157</v>
      </c>
    </row>
    <row r="181" spans="1:3" ht="17.25" customHeight="1" x14ac:dyDescent="0.4">
      <c r="A181" s="141">
        <v>3</v>
      </c>
      <c r="B181" s="142">
        <v>3036</v>
      </c>
      <c r="C181" s="143" t="s">
        <v>158</v>
      </c>
    </row>
    <row r="182" spans="1:3" ht="17.25" customHeight="1" x14ac:dyDescent="0.4">
      <c r="A182" s="141">
        <v>3</v>
      </c>
      <c r="B182" s="142">
        <v>3037</v>
      </c>
      <c r="C182" s="143" t="s">
        <v>159</v>
      </c>
    </row>
    <row r="183" spans="1:3" ht="17.25" customHeight="1" x14ac:dyDescent="0.4">
      <c r="A183" s="141">
        <v>3</v>
      </c>
      <c r="B183" s="142">
        <v>3038</v>
      </c>
      <c r="C183" s="143" t="s">
        <v>160</v>
      </c>
    </row>
    <row r="184" spans="1:3" ht="17.25" customHeight="1" x14ac:dyDescent="0.4">
      <c r="A184" s="141">
        <v>3</v>
      </c>
      <c r="B184" s="142">
        <v>3039</v>
      </c>
      <c r="C184" s="143" t="s">
        <v>161</v>
      </c>
    </row>
    <row r="185" spans="1:3" ht="17.25" customHeight="1" x14ac:dyDescent="0.4">
      <c r="A185" s="141">
        <v>3</v>
      </c>
      <c r="B185" s="142">
        <v>3040</v>
      </c>
      <c r="C185" s="143" t="s">
        <v>239</v>
      </c>
    </row>
    <row r="186" spans="1:3" ht="17.25" customHeight="1" x14ac:dyDescent="0.4">
      <c r="A186" s="141">
        <v>3</v>
      </c>
      <c r="B186" s="142">
        <v>3041</v>
      </c>
      <c r="C186" s="143" t="s">
        <v>162</v>
      </c>
    </row>
    <row r="187" spans="1:3" ht="17.25" customHeight="1" x14ac:dyDescent="0.4">
      <c r="A187" s="141">
        <v>3</v>
      </c>
      <c r="B187" s="142">
        <v>3042</v>
      </c>
      <c r="C187" s="143" t="s">
        <v>163</v>
      </c>
    </row>
    <row r="188" spans="1:3" ht="17.25" customHeight="1" x14ac:dyDescent="0.4">
      <c r="A188" s="141">
        <v>3</v>
      </c>
      <c r="B188" s="142">
        <v>3043</v>
      </c>
      <c r="C188" s="143" t="s">
        <v>164</v>
      </c>
    </row>
    <row r="189" spans="1:3" ht="17.25" customHeight="1" x14ac:dyDescent="0.4">
      <c r="A189" s="141">
        <v>3</v>
      </c>
      <c r="B189" s="142">
        <v>3044</v>
      </c>
      <c r="C189" s="143" t="s">
        <v>165</v>
      </c>
    </row>
    <row r="190" spans="1:3" ht="17.25" customHeight="1" x14ac:dyDescent="0.4">
      <c r="A190" s="141">
        <v>3</v>
      </c>
      <c r="B190" s="142">
        <v>3045</v>
      </c>
      <c r="C190" s="143"/>
    </row>
    <row r="191" spans="1:3" ht="17.25" customHeight="1" x14ac:dyDescent="0.4">
      <c r="A191" s="141">
        <v>3</v>
      </c>
      <c r="B191" s="142">
        <v>3046</v>
      </c>
      <c r="C191" s="143"/>
    </row>
    <row r="192" spans="1:3" ht="17.25" customHeight="1" x14ac:dyDescent="0.4">
      <c r="A192" s="141">
        <v>3</v>
      </c>
      <c r="B192" s="142">
        <v>3101</v>
      </c>
      <c r="C192" s="143" t="s">
        <v>347</v>
      </c>
    </row>
    <row r="193" spans="1:3" ht="17.25" customHeight="1" x14ac:dyDescent="0.4">
      <c r="A193" s="141">
        <v>3</v>
      </c>
      <c r="B193" s="142">
        <v>3102</v>
      </c>
      <c r="C193" s="143" t="s">
        <v>391</v>
      </c>
    </row>
    <row r="194" spans="1:3" ht="17.25" customHeight="1" x14ac:dyDescent="0.4">
      <c r="A194" s="145">
        <v>3</v>
      </c>
      <c r="B194" s="146">
        <v>3200</v>
      </c>
      <c r="C194" s="144" t="s">
        <v>246</v>
      </c>
    </row>
    <row r="195" spans="1:3" ht="17.25" customHeight="1" x14ac:dyDescent="0.4">
      <c r="A195" s="148">
        <v>4</v>
      </c>
      <c r="B195" s="149">
        <v>4001</v>
      </c>
      <c r="C195" s="140" t="s">
        <v>166</v>
      </c>
    </row>
    <row r="196" spans="1:3" ht="17.25" customHeight="1" x14ac:dyDescent="0.4">
      <c r="A196" s="141">
        <v>4</v>
      </c>
      <c r="B196" s="142">
        <v>4002</v>
      </c>
      <c r="C196" s="143" t="s">
        <v>167</v>
      </c>
    </row>
    <row r="197" spans="1:3" ht="17.25" customHeight="1" x14ac:dyDescent="0.4">
      <c r="A197" s="141">
        <v>4</v>
      </c>
      <c r="B197" s="142">
        <v>4003</v>
      </c>
      <c r="C197" s="143" t="s">
        <v>168</v>
      </c>
    </row>
    <row r="198" spans="1:3" ht="17.25" customHeight="1" x14ac:dyDescent="0.4">
      <c r="A198" s="141">
        <v>4</v>
      </c>
      <c r="B198" s="142">
        <v>4004</v>
      </c>
      <c r="C198" s="143" t="s">
        <v>169</v>
      </c>
    </row>
    <row r="199" spans="1:3" ht="17.25" customHeight="1" x14ac:dyDescent="0.4">
      <c r="A199" s="141">
        <v>4</v>
      </c>
      <c r="B199" s="142">
        <v>4005</v>
      </c>
      <c r="C199" s="143" t="s">
        <v>170</v>
      </c>
    </row>
    <row r="200" spans="1:3" ht="17.25" customHeight="1" x14ac:dyDescent="0.4">
      <c r="A200" s="141">
        <v>4</v>
      </c>
      <c r="B200" s="142">
        <v>4006</v>
      </c>
      <c r="C200" s="143" t="s">
        <v>171</v>
      </c>
    </row>
    <row r="201" spans="1:3" ht="17.25" customHeight="1" x14ac:dyDescent="0.4">
      <c r="A201" s="141">
        <v>4</v>
      </c>
      <c r="B201" s="142">
        <v>4007</v>
      </c>
      <c r="C201" s="143" t="s">
        <v>172</v>
      </c>
    </row>
    <row r="202" spans="1:3" ht="17.25" customHeight="1" x14ac:dyDescent="0.4">
      <c r="A202" s="141">
        <v>4</v>
      </c>
      <c r="B202" s="142">
        <v>4008</v>
      </c>
      <c r="C202" s="143" t="s">
        <v>173</v>
      </c>
    </row>
    <row r="203" spans="1:3" ht="17.25" customHeight="1" x14ac:dyDescent="0.4">
      <c r="A203" s="141">
        <v>4</v>
      </c>
      <c r="B203" s="142">
        <v>4009</v>
      </c>
      <c r="C203" s="143" t="s">
        <v>174</v>
      </c>
    </row>
    <row r="204" spans="1:3" ht="17.25" customHeight="1" x14ac:dyDescent="0.4">
      <c r="A204" s="141">
        <v>4</v>
      </c>
      <c r="B204" s="142">
        <v>4010</v>
      </c>
      <c r="C204" s="143" t="s">
        <v>175</v>
      </c>
    </row>
    <row r="205" spans="1:3" ht="17.25" customHeight="1" x14ac:dyDescent="0.4">
      <c r="A205" s="141">
        <v>4</v>
      </c>
      <c r="B205" s="142">
        <v>4011</v>
      </c>
      <c r="C205" s="143" t="s">
        <v>176</v>
      </c>
    </row>
    <row r="206" spans="1:3" ht="17.25" customHeight="1" x14ac:dyDescent="0.4">
      <c r="A206" s="141">
        <v>4</v>
      </c>
      <c r="B206" s="142">
        <v>4012</v>
      </c>
      <c r="C206" s="143" t="s">
        <v>177</v>
      </c>
    </row>
    <row r="207" spans="1:3" ht="17.25" customHeight="1" x14ac:dyDescent="0.4">
      <c r="A207" s="141">
        <v>4</v>
      </c>
      <c r="B207" s="142">
        <v>4013</v>
      </c>
      <c r="C207" s="143" t="s">
        <v>178</v>
      </c>
    </row>
    <row r="208" spans="1:3" ht="17.25" customHeight="1" x14ac:dyDescent="0.4">
      <c r="A208" s="141">
        <v>4</v>
      </c>
      <c r="B208" s="142">
        <v>4014</v>
      </c>
      <c r="C208" s="143" t="s">
        <v>179</v>
      </c>
    </row>
    <row r="209" spans="1:3" ht="17.25" customHeight="1" x14ac:dyDescent="0.4">
      <c r="A209" s="141">
        <v>4</v>
      </c>
      <c r="B209" s="142">
        <v>4015</v>
      </c>
      <c r="C209" s="143" t="s">
        <v>180</v>
      </c>
    </row>
    <row r="210" spans="1:3" ht="17.25" customHeight="1" x14ac:dyDescent="0.4">
      <c r="A210" s="141">
        <v>4</v>
      </c>
      <c r="B210" s="142">
        <v>4016</v>
      </c>
      <c r="C210" s="143" t="s">
        <v>181</v>
      </c>
    </row>
    <row r="211" spans="1:3" ht="17.25" customHeight="1" x14ac:dyDescent="0.4">
      <c r="A211" s="141">
        <v>4</v>
      </c>
      <c r="B211" s="142">
        <v>4017</v>
      </c>
      <c r="C211" s="143" t="s">
        <v>182</v>
      </c>
    </row>
    <row r="212" spans="1:3" ht="17.25" customHeight="1" x14ac:dyDescent="0.4">
      <c r="A212" s="141">
        <v>4</v>
      </c>
      <c r="B212" s="142">
        <v>4018</v>
      </c>
      <c r="C212" s="143" t="s">
        <v>183</v>
      </c>
    </row>
    <row r="213" spans="1:3" ht="17.25" customHeight="1" x14ac:dyDescent="0.4">
      <c r="A213" s="141">
        <v>4</v>
      </c>
      <c r="B213" s="142">
        <v>4019</v>
      </c>
      <c r="C213" s="143" t="s">
        <v>184</v>
      </c>
    </row>
    <row r="214" spans="1:3" ht="17.25" customHeight="1" x14ac:dyDescent="0.4">
      <c r="A214" s="141">
        <v>4</v>
      </c>
      <c r="B214" s="142">
        <v>4020</v>
      </c>
      <c r="C214" s="143" t="s">
        <v>185</v>
      </c>
    </row>
    <row r="215" spans="1:3" ht="17.25" customHeight="1" x14ac:dyDescent="0.4">
      <c r="A215" s="141">
        <v>4</v>
      </c>
      <c r="B215" s="142">
        <v>4021</v>
      </c>
      <c r="C215" s="143" t="s">
        <v>186</v>
      </c>
    </row>
    <row r="216" spans="1:3" ht="17.25" customHeight="1" x14ac:dyDescent="0.4">
      <c r="A216" s="141">
        <v>4</v>
      </c>
      <c r="B216" s="142">
        <v>4022</v>
      </c>
      <c r="C216" s="143" t="s">
        <v>187</v>
      </c>
    </row>
    <row r="217" spans="1:3" ht="17.25" customHeight="1" x14ac:dyDescent="0.4">
      <c r="A217" s="141">
        <v>4</v>
      </c>
      <c r="B217" s="142">
        <v>4023</v>
      </c>
      <c r="C217" s="143" t="s">
        <v>188</v>
      </c>
    </row>
    <row r="218" spans="1:3" ht="17.25" customHeight="1" x14ac:dyDescent="0.4">
      <c r="A218" s="141">
        <v>4</v>
      </c>
      <c r="B218" s="142">
        <v>4024</v>
      </c>
      <c r="C218" s="143" t="s">
        <v>189</v>
      </c>
    </row>
    <row r="219" spans="1:3" ht="17.25" customHeight="1" x14ac:dyDescent="0.4">
      <c r="A219" s="141">
        <v>4</v>
      </c>
      <c r="B219" s="142">
        <v>4025</v>
      </c>
      <c r="C219" s="143" t="s">
        <v>190</v>
      </c>
    </row>
    <row r="220" spans="1:3" ht="17.25" customHeight="1" x14ac:dyDescent="0.4">
      <c r="A220" s="141">
        <v>4</v>
      </c>
      <c r="B220" s="142">
        <v>4026</v>
      </c>
      <c r="C220" s="143" t="s">
        <v>191</v>
      </c>
    </row>
    <row r="221" spans="1:3" ht="17.25" customHeight="1" x14ac:dyDescent="0.4">
      <c r="A221" s="141">
        <v>4</v>
      </c>
      <c r="B221" s="142">
        <v>4027</v>
      </c>
      <c r="C221" s="143" t="s">
        <v>192</v>
      </c>
    </row>
    <row r="222" spans="1:3" ht="17.25" customHeight="1" x14ac:dyDescent="0.4">
      <c r="A222" s="141">
        <v>4</v>
      </c>
      <c r="B222" s="142">
        <v>4028</v>
      </c>
      <c r="C222" s="143" t="s">
        <v>193</v>
      </c>
    </row>
    <row r="223" spans="1:3" ht="17.25" customHeight="1" x14ac:dyDescent="0.4">
      <c r="A223" s="141">
        <v>4</v>
      </c>
      <c r="B223" s="142">
        <v>4029</v>
      </c>
      <c r="C223" s="143"/>
    </row>
    <row r="224" spans="1:3" ht="17.25" customHeight="1" x14ac:dyDescent="0.4">
      <c r="A224" s="141">
        <v>4</v>
      </c>
      <c r="B224" s="142">
        <v>4030</v>
      </c>
      <c r="C224" s="143" t="s">
        <v>194</v>
      </c>
    </row>
    <row r="225" spans="1:3" ht="17.25" customHeight="1" x14ac:dyDescent="0.4">
      <c r="A225" s="141">
        <v>4</v>
      </c>
      <c r="B225" s="142">
        <v>4031</v>
      </c>
      <c r="C225" s="143" t="s">
        <v>195</v>
      </c>
    </row>
    <row r="226" spans="1:3" ht="17.25" customHeight="1" x14ac:dyDescent="0.4">
      <c r="A226" s="141">
        <v>4</v>
      </c>
      <c r="B226" s="142">
        <v>4032</v>
      </c>
      <c r="C226" s="143" t="s">
        <v>196</v>
      </c>
    </row>
    <row r="227" spans="1:3" ht="17.25" customHeight="1" x14ac:dyDescent="0.4">
      <c r="A227" s="141">
        <v>4</v>
      </c>
      <c r="B227" s="142">
        <v>4033</v>
      </c>
      <c r="C227" s="143" t="s">
        <v>197</v>
      </c>
    </row>
    <row r="228" spans="1:3" ht="17.25" customHeight="1" x14ac:dyDescent="0.4">
      <c r="A228" s="141">
        <v>4</v>
      </c>
      <c r="B228" s="142">
        <v>4034</v>
      </c>
      <c r="C228" s="143" t="s">
        <v>198</v>
      </c>
    </row>
    <row r="229" spans="1:3" ht="17.25" customHeight="1" x14ac:dyDescent="0.4">
      <c r="A229" s="141">
        <v>4</v>
      </c>
      <c r="B229" s="142">
        <v>4035</v>
      </c>
      <c r="C229" s="143" t="s">
        <v>240</v>
      </c>
    </row>
    <row r="230" spans="1:3" ht="17.25" customHeight="1" x14ac:dyDescent="0.4">
      <c r="A230" s="141">
        <v>4</v>
      </c>
      <c r="B230" s="142">
        <v>4036</v>
      </c>
      <c r="C230" s="143" t="s">
        <v>199</v>
      </c>
    </row>
    <row r="231" spans="1:3" ht="17.25" customHeight="1" x14ac:dyDescent="0.4">
      <c r="A231" s="141">
        <v>4</v>
      </c>
      <c r="B231" s="142">
        <v>4037</v>
      </c>
      <c r="C231" s="143" t="s">
        <v>200</v>
      </c>
    </row>
    <row r="232" spans="1:3" ht="17.25" customHeight="1" x14ac:dyDescent="0.4">
      <c r="A232" s="141">
        <v>4</v>
      </c>
      <c r="B232" s="142">
        <v>4038</v>
      </c>
      <c r="C232" s="143" t="s">
        <v>241</v>
      </c>
    </row>
    <row r="233" spans="1:3" ht="17.25" customHeight="1" x14ac:dyDescent="0.4">
      <c r="A233" s="141">
        <v>4</v>
      </c>
      <c r="B233" s="142">
        <v>4039</v>
      </c>
      <c r="C233" s="143"/>
    </row>
    <row r="234" spans="1:3" ht="17.25" customHeight="1" x14ac:dyDescent="0.4">
      <c r="A234" s="141">
        <v>4</v>
      </c>
      <c r="B234" s="142">
        <v>4040</v>
      </c>
      <c r="C234" s="143"/>
    </row>
    <row r="235" spans="1:3" ht="17.25" customHeight="1" x14ac:dyDescent="0.4">
      <c r="A235" s="141">
        <v>4</v>
      </c>
      <c r="B235" s="142">
        <v>4041</v>
      </c>
      <c r="C235" s="143" t="s">
        <v>201</v>
      </c>
    </row>
    <row r="236" spans="1:3" ht="17.25" customHeight="1" x14ac:dyDescent="0.4">
      <c r="A236" s="141">
        <v>4</v>
      </c>
      <c r="B236" s="142">
        <v>4042</v>
      </c>
      <c r="C236" s="143" t="s">
        <v>202</v>
      </c>
    </row>
    <row r="237" spans="1:3" ht="17.25" customHeight="1" x14ac:dyDescent="0.4">
      <c r="A237" s="141">
        <v>4</v>
      </c>
      <c r="B237" s="142">
        <v>4043</v>
      </c>
      <c r="C237" s="143" t="s">
        <v>203</v>
      </c>
    </row>
    <row r="238" spans="1:3" ht="17.25" customHeight="1" x14ac:dyDescent="0.4">
      <c r="A238" s="141">
        <v>4</v>
      </c>
      <c r="B238" s="142">
        <v>4044</v>
      </c>
      <c r="C238" s="143" t="s">
        <v>242</v>
      </c>
    </row>
    <row r="239" spans="1:3" ht="17.25" customHeight="1" x14ac:dyDescent="0.4">
      <c r="A239" s="141">
        <v>4</v>
      </c>
      <c r="B239" s="142">
        <v>4045</v>
      </c>
      <c r="C239" s="143" t="s">
        <v>204</v>
      </c>
    </row>
    <row r="240" spans="1:3" ht="17.25" customHeight="1" x14ac:dyDescent="0.4">
      <c r="A240" s="141">
        <v>4</v>
      </c>
      <c r="B240" s="142">
        <v>4046</v>
      </c>
      <c r="C240" s="143" t="s">
        <v>205</v>
      </c>
    </row>
    <row r="241" spans="1:3" ht="17.25" customHeight="1" x14ac:dyDescent="0.4">
      <c r="A241" s="141">
        <v>4</v>
      </c>
      <c r="B241" s="142">
        <v>4047</v>
      </c>
      <c r="C241" s="143" t="s">
        <v>206</v>
      </c>
    </row>
    <row r="242" spans="1:3" ht="17.25" customHeight="1" x14ac:dyDescent="0.4">
      <c r="A242" s="141">
        <v>4</v>
      </c>
      <c r="B242" s="142">
        <v>4048</v>
      </c>
      <c r="C242" s="143"/>
    </row>
    <row r="243" spans="1:3" ht="17.25" customHeight="1" x14ac:dyDescent="0.4">
      <c r="A243" s="141">
        <v>4</v>
      </c>
      <c r="B243" s="142">
        <v>4049</v>
      </c>
      <c r="C243" s="143" t="s">
        <v>243</v>
      </c>
    </row>
    <row r="244" spans="1:3" ht="17.25" customHeight="1" x14ac:dyDescent="0.4">
      <c r="A244" s="141">
        <v>4</v>
      </c>
      <c r="B244" s="142">
        <v>4050</v>
      </c>
      <c r="C244" s="143" t="s">
        <v>348</v>
      </c>
    </row>
    <row r="245" spans="1:3" ht="17.25" customHeight="1" x14ac:dyDescent="0.4">
      <c r="A245" s="141">
        <v>4</v>
      </c>
      <c r="B245" s="142">
        <v>4101</v>
      </c>
      <c r="C245" s="143" t="s">
        <v>244</v>
      </c>
    </row>
    <row r="246" spans="1:3" ht="17.25" customHeight="1" x14ac:dyDescent="0.4">
      <c r="A246" s="141">
        <v>4</v>
      </c>
      <c r="B246" s="142">
        <v>4102</v>
      </c>
      <c r="C246" s="143" t="s">
        <v>207</v>
      </c>
    </row>
    <row r="247" spans="1:3" ht="17.25" customHeight="1" x14ac:dyDescent="0.4">
      <c r="A247" s="141">
        <v>4</v>
      </c>
      <c r="B247" s="142">
        <v>4103</v>
      </c>
      <c r="C247" s="143" t="s">
        <v>245</v>
      </c>
    </row>
    <row r="248" spans="1:3" ht="17.25" customHeight="1" x14ac:dyDescent="0.4">
      <c r="A248" s="141">
        <v>4</v>
      </c>
      <c r="B248" s="142">
        <v>4104</v>
      </c>
      <c r="C248" s="143" t="s">
        <v>208</v>
      </c>
    </row>
    <row r="249" spans="1:3" ht="17.25" customHeight="1" x14ac:dyDescent="0.4">
      <c r="A249" s="141">
        <v>4</v>
      </c>
      <c r="B249" s="142">
        <v>4105</v>
      </c>
      <c r="C249" s="143" t="s">
        <v>209</v>
      </c>
    </row>
    <row r="250" spans="1:3" ht="17.25" customHeight="1" x14ac:dyDescent="0.4">
      <c r="A250" s="141">
        <v>4</v>
      </c>
      <c r="B250" s="142">
        <v>4106</v>
      </c>
      <c r="C250" s="143" t="s">
        <v>353</v>
      </c>
    </row>
    <row r="251" spans="1:3" x14ac:dyDescent="0.4">
      <c r="A251" s="141">
        <v>4</v>
      </c>
      <c r="B251" s="142">
        <v>4107</v>
      </c>
      <c r="C251" s="143" t="s">
        <v>597</v>
      </c>
    </row>
    <row r="252" spans="1:3" x14ac:dyDescent="0.4">
      <c r="A252" s="141">
        <v>4</v>
      </c>
      <c r="B252" s="142">
        <v>4108</v>
      </c>
      <c r="C252" s="143" t="s">
        <v>349</v>
      </c>
    </row>
    <row r="253" spans="1:3" x14ac:dyDescent="0.4">
      <c r="A253" s="141">
        <v>4</v>
      </c>
      <c r="B253" s="142">
        <v>4109</v>
      </c>
      <c r="C253" s="143" t="s">
        <v>210</v>
      </c>
    </row>
    <row r="254" spans="1:3" x14ac:dyDescent="0.4">
      <c r="A254" s="145">
        <v>4</v>
      </c>
      <c r="B254" s="146">
        <v>4200</v>
      </c>
      <c r="C254" s="144" t="s">
        <v>247</v>
      </c>
    </row>
  </sheetData>
  <mergeCells count="1">
    <mergeCell ref="F1:G1"/>
  </mergeCells>
  <phoneticPr fontId="1"/>
  <hyperlinks>
    <hyperlink ref="H1" location="学校番号!A2" display="学校番号!A2" xr:uid="{00000000-0004-0000-0400-000000000000}"/>
    <hyperlink ref="J1" location="学校番号!A75" display="学校番号!A75" xr:uid="{00000000-0004-0000-0400-000001000000}"/>
    <hyperlink ref="L1" location="学校番号!A146" display="学校番号!A146" xr:uid="{00000000-0004-0000-0400-000002000000}"/>
    <hyperlink ref="N1" location="学校番号!A195" display="学校番号!A195" xr:uid="{00000000-0004-0000-0400-000003000000}"/>
  </hyperlinks>
  <pageMargins left="0.70866141732283472" right="0.70866141732283472" top="0.27559055118110237" bottom="0.35433070866141736" header="0.31496062992125984" footer="0.31496062992125984"/>
  <pageSetup paperSize="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 tint="0.59999389629810485"/>
  </sheetPr>
  <dimension ref="A2:C213"/>
  <sheetViews>
    <sheetView workbookViewId="0">
      <selection activeCell="B8" sqref="B8"/>
    </sheetView>
  </sheetViews>
  <sheetFormatPr defaultRowHeight="15" x14ac:dyDescent="0.15"/>
  <cols>
    <col min="1" max="1" width="8" style="166" customWidth="1"/>
    <col min="2" max="2" width="39.75" style="166" customWidth="1"/>
    <col min="3" max="4" width="4.875" style="166" customWidth="1"/>
    <col min="5" max="16384" width="9" style="166"/>
  </cols>
  <sheetData>
    <row r="2" spans="1:3" ht="18.75" x14ac:dyDescent="0.15">
      <c r="A2" s="165" t="s">
        <v>650</v>
      </c>
      <c r="B2" s="165"/>
    </row>
    <row r="3" spans="1:3" ht="18.75" x14ac:dyDescent="0.15">
      <c r="A3" s="167"/>
      <c r="B3" s="167"/>
      <c r="C3" s="167"/>
    </row>
    <row r="4" spans="1:3" ht="16.5" customHeight="1" x14ac:dyDescent="0.15">
      <c r="A4" s="169" t="s">
        <v>399</v>
      </c>
      <c r="B4" s="168" t="s">
        <v>398</v>
      </c>
    </row>
    <row r="5" spans="1:3" ht="16.5" customHeight="1" x14ac:dyDescent="0.15">
      <c r="A5" s="170">
        <v>1</v>
      </c>
      <c r="B5" s="171" t="s">
        <v>404</v>
      </c>
    </row>
    <row r="6" spans="1:3" ht="16.5" customHeight="1" x14ac:dyDescent="0.15">
      <c r="A6" s="170">
        <v>2</v>
      </c>
      <c r="B6" s="171" t="s">
        <v>405</v>
      </c>
    </row>
    <row r="7" spans="1:3" ht="16.5" customHeight="1" x14ac:dyDescent="0.15">
      <c r="A7" s="170">
        <v>3</v>
      </c>
      <c r="B7" s="171" t="s">
        <v>406</v>
      </c>
    </row>
    <row r="8" spans="1:3" ht="16.5" customHeight="1" x14ac:dyDescent="0.15">
      <c r="A8" s="170">
        <v>4</v>
      </c>
      <c r="B8" s="171" t="s">
        <v>407</v>
      </c>
    </row>
    <row r="9" spans="1:3" ht="16.5" customHeight="1" x14ac:dyDescent="0.15">
      <c r="A9" s="170">
        <v>5</v>
      </c>
      <c r="B9" s="171" t="s">
        <v>355</v>
      </c>
    </row>
    <row r="10" spans="1:3" ht="16.5" customHeight="1" x14ac:dyDescent="0.15">
      <c r="A10" s="170">
        <v>6</v>
      </c>
      <c r="B10" s="171" t="s">
        <v>644</v>
      </c>
    </row>
    <row r="11" spans="1:3" ht="16.5" customHeight="1" x14ac:dyDescent="0.15">
      <c r="A11" s="170">
        <v>7</v>
      </c>
      <c r="B11" s="171" t="s">
        <v>408</v>
      </c>
    </row>
    <row r="12" spans="1:3" ht="16.5" customHeight="1" x14ac:dyDescent="0.15">
      <c r="A12" s="170">
        <v>8</v>
      </c>
      <c r="B12" s="171" t="s">
        <v>409</v>
      </c>
    </row>
    <row r="13" spans="1:3" ht="16.5" customHeight="1" x14ac:dyDescent="0.15">
      <c r="A13" s="170">
        <v>9</v>
      </c>
      <c r="B13" s="171" t="s">
        <v>410</v>
      </c>
    </row>
    <row r="14" spans="1:3" ht="16.5" customHeight="1" x14ac:dyDescent="0.15">
      <c r="A14" s="170">
        <v>10</v>
      </c>
      <c r="B14" s="171" t="s">
        <v>411</v>
      </c>
    </row>
    <row r="15" spans="1:3" ht="16.5" customHeight="1" x14ac:dyDescent="0.15">
      <c r="A15" s="170">
        <v>11</v>
      </c>
      <c r="B15" s="171" t="s">
        <v>412</v>
      </c>
    </row>
    <row r="16" spans="1:3" ht="16.5" customHeight="1" x14ac:dyDescent="0.15">
      <c r="A16" s="170">
        <v>12</v>
      </c>
      <c r="B16" s="171" t="s">
        <v>413</v>
      </c>
    </row>
    <row r="17" spans="1:2" ht="16.5" customHeight="1" x14ac:dyDescent="0.15">
      <c r="A17" s="170">
        <v>13</v>
      </c>
      <c r="B17" s="171" t="s">
        <v>414</v>
      </c>
    </row>
    <row r="18" spans="1:2" ht="16.5" customHeight="1" x14ac:dyDescent="0.15">
      <c r="A18" s="170">
        <v>14</v>
      </c>
      <c r="B18" s="171" t="s">
        <v>415</v>
      </c>
    </row>
    <row r="19" spans="1:2" ht="16.5" customHeight="1" x14ac:dyDescent="0.15">
      <c r="A19" s="170">
        <v>15</v>
      </c>
      <c r="B19" s="171" t="s">
        <v>416</v>
      </c>
    </row>
    <row r="20" spans="1:2" ht="16.5" customHeight="1" x14ac:dyDescent="0.15">
      <c r="A20" s="170">
        <v>16</v>
      </c>
      <c r="B20" s="171" t="s">
        <v>417</v>
      </c>
    </row>
    <row r="21" spans="1:2" ht="16.5" customHeight="1" x14ac:dyDescent="0.15">
      <c r="A21" s="170">
        <v>17</v>
      </c>
      <c r="B21" s="171" t="s">
        <v>418</v>
      </c>
    </row>
    <row r="22" spans="1:2" ht="16.5" customHeight="1" x14ac:dyDescent="0.15">
      <c r="A22" s="170">
        <v>18</v>
      </c>
      <c r="B22" s="171" t="s">
        <v>419</v>
      </c>
    </row>
    <row r="23" spans="1:2" ht="16.5" customHeight="1" x14ac:dyDescent="0.15">
      <c r="A23" s="170">
        <v>19</v>
      </c>
      <c r="B23" s="171" t="s">
        <v>420</v>
      </c>
    </row>
    <row r="24" spans="1:2" ht="16.5" customHeight="1" x14ac:dyDescent="0.15">
      <c r="A24" s="170">
        <v>20</v>
      </c>
      <c r="B24" s="171" t="s">
        <v>421</v>
      </c>
    </row>
    <row r="25" spans="1:2" ht="16.5" customHeight="1" x14ac:dyDescent="0.15">
      <c r="A25" s="170">
        <v>21</v>
      </c>
      <c r="B25" s="171" t="s">
        <v>422</v>
      </c>
    </row>
    <row r="26" spans="1:2" ht="16.5" customHeight="1" x14ac:dyDescent="0.15">
      <c r="A26" s="170">
        <v>22</v>
      </c>
      <c r="B26" s="171" t="s">
        <v>423</v>
      </c>
    </row>
    <row r="27" spans="1:2" ht="16.5" customHeight="1" x14ac:dyDescent="0.15">
      <c r="A27" s="170">
        <v>23</v>
      </c>
      <c r="B27" s="171" t="s">
        <v>620</v>
      </c>
    </row>
    <row r="28" spans="1:2" ht="16.5" customHeight="1" x14ac:dyDescent="0.15">
      <c r="A28" s="170">
        <v>24</v>
      </c>
      <c r="B28" s="171" t="s">
        <v>424</v>
      </c>
    </row>
    <row r="29" spans="1:2" ht="16.5" customHeight="1" x14ac:dyDescent="0.15">
      <c r="A29" s="170">
        <v>25</v>
      </c>
      <c r="B29" s="171" t="s">
        <v>425</v>
      </c>
    </row>
    <row r="30" spans="1:2" ht="16.5" customHeight="1" x14ac:dyDescent="0.15">
      <c r="A30" s="170">
        <v>26</v>
      </c>
      <c r="B30" s="171" t="s">
        <v>426</v>
      </c>
    </row>
    <row r="31" spans="1:2" ht="16.5" customHeight="1" x14ac:dyDescent="0.15">
      <c r="A31" s="170">
        <v>27</v>
      </c>
      <c r="B31" s="171" t="s">
        <v>427</v>
      </c>
    </row>
    <row r="32" spans="1:2" ht="16.5" customHeight="1" x14ac:dyDescent="0.15">
      <c r="A32" s="170">
        <v>28</v>
      </c>
      <c r="B32" s="171" t="s">
        <v>428</v>
      </c>
    </row>
    <row r="33" spans="1:2" ht="16.5" customHeight="1" x14ac:dyDescent="0.15">
      <c r="A33" s="170">
        <v>29</v>
      </c>
      <c r="B33" s="171" t="s">
        <v>429</v>
      </c>
    </row>
    <row r="34" spans="1:2" ht="16.5" customHeight="1" x14ac:dyDescent="0.15">
      <c r="A34" s="170">
        <v>30</v>
      </c>
      <c r="B34" s="171" t="s">
        <v>430</v>
      </c>
    </row>
    <row r="35" spans="1:2" ht="16.5" customHeight="1" x14ac:dyDescent="0.15">
      <c r="A35" s="170">
        <v>31</v>
      </c>
      <c r="B35" s="171" t="s">
        <v>431</v>
      </c>
    </row>
    <row r="36" spans="1:2" ht="16.5" customHeight="1" x14ac:dyDescent="0.15">
      <c r="A36" s="170">
        <v>32</v>
      </c>
      <c r="B36" s="171" t="s">
        <v>432</v>
      </c>
    </row>
    <row r="37" spans="1:2" ht="16.5" customHeight="1" x14ac:dyDescent="0.15">
      <c r="A37" s="170">
        <v>33</v>
      </c>
      <c r="B37" s="171" t="s">
        <v>433</v>
      </c>
    </row>
    <row r="38" spans="1:2" ht="16.5" customHeight="1" x14ac:dyDescent="0.15">
      <c r="A38" s="170">
        <v>34</v>
      </c>
      <c r="B38" s="171" t="s">
        <v>434</v>
      </c>
    </row>
    <row r="39" spans="1:2" ht="16.5" customHeight="1" x14ac:dyDescent="0.15">
      <c r="A39" s="170">
        <v>35</v>
      </c>
      <c r="B39" s="171" t="s">
        <v>621</v>
      </c>
    </row>
    <row r="40" spans="1:2" ht="16.5" customHeight="1" x14ac:dyDescent="0.15">
      <c r="A40" s="170">
        <v>36</v>
      </c>
      <c r="B40" s="171" t="s">
        <v>435</v>
      </c>
    </row>
    <row r="41" spans="1:2" ht="16.5" customHeight="1" x14ac:dyDescent="0.15">
      <c r="A41" s="170">
        <v>37</v>
      </c>
      <c r="B41" s="171" t="s">
        <v>436</v>
      </c>
    </row>
    <row r="42" spans="1:2" ht="16.5" customHeight="1" x14ac:dyDescent="0.15">
      <c r="A42" s="170">
        <v>38</v>
      </c>
      <c r="B42" s="171" t="s">
        <v>437</v>
      </c>
    </row>
    <row r="43" spans="1:2" ht="16.5" customHeight="1" x14ac:dyDescent="0.15">
      <c r="A43" s="170">
        <v>39</v>
      </c>
      <c r="B43" s="171" t="s">
        <v>438</v>
      </c>
    </row>
    <row r="44" spans="1:2" ht="16.5" customHeight="1" x14ac:dyDescent="0.15">
      <c r="A44" s="170">
        <v>40</v>
      </c>
      <c r="B44" s="171" t="s">
        <v>439</v>
      </c>
    </row>
    <row r="45" spans="1:2" ht="16.5" customHeight="1" x14ac:dyDescent="0.15">
      <c r="A45" s="170">
        <v>41</v>
      </c>
      <c r="B45" s="171" t="s">
        <v>440</v>
      </c>
    </row>
    <row r="46" spans="1:2" ht="16.5" customHeight="1" x14ac:dyDescent="0.15">
      <c r="A46" s="170">
        <v>42</v>
      </c>
      <c r="B46" s="171" t="s">
        <v>441</v>
      </c>
    </row>
    <row r="47" spans="1:2" ht="16.5" customHeight="1" x14ac:dyDescent="0.15">
      <c r="A47" s="170">
        <v>43</v>
      </c>
      <c r="B47" s="171" t="s">
        <v>442</v>
      </c>
    </row>
    <row r="48" spans="1:2" ht="16.5" customHeight="1" x14ac:dyDescent="0.15">
      <c r="A48" s="170">
        <v>44</v>
      </c>
      <c r="B48" s="171" t="s">
        <v>443</v>
      </c>
    </row>
    <row r="49" spans="1:2" ht="16.5" customHeight="1" x14ac:dyDescent="0.15">
      <c r="A49" s="170">
        <v>45</v>
      </c>
      <c r="B49" s="171" t="s">
        <v>444</v>
      </c>
    </row>
    <row r="50" spans="1:2" ht="16.5" customHeight="1" x14ac:dyDescent="0.15">
      <c r="A50" s="170">
        <v>46</v>
      </c>
      <c r="B50" s="171" t="s">
        <v>445</v>
      </c>
    </row>
    <row r="51" spans="1:2" ht="16.5" customHeight="1" x14ac:dyDescent="0.15">
      <c r="A51" s="170">
        <v>47</v>
      </c>
      <c r="B51" s="171" t="s">
        <v>446</v>
      </c>
    </row>
    <row r="52" spans="1:2" ht="16.5" customHeight="1" x14ac:dyDescent="0.15">
      <c r="A52" s="170">
        <v>48</v>
      </c>
      <c r="B52" s="171" t="s">
        <v>447</v>
      </c>
    </row>
    <row r="53" spans="1:2" ht="16.5" customHeight="1" x14ac:dyDescent="0.15">
      <c r="A53" s="170">
        <v>49</v>
      </c>
      <c r="B53" s="171" t="s">
        <v>448</v>
      </c>
    </row>
    <row r="54" spans="1:2" ht="16.5" customHeight="1" x14ac:dyDescent="0.15">
      <c r="A54" s="170">
        <v>50</v>
      </c>
      <c r="B54" s="171" t="s">
        <v>449</v>
      </c>
    </row>
    <row r="55" spans="1:2" ht="16.5" customHeight="1" x14ac:dyDescent="0.15">
      <c r="A55" s="170">
        <v>51</v>
      </c>
      <c r="B55" s="171" t="s">
        <v>450</v>
      </c>
    </row>
    <row r="56" spans="1:2" ht="16.5" customHeight="1" x14ac:dyDescent="0.15">
      <c r="A56" s="170">
        <v>52</v>
      </c>
      <c r="B56" s="171" t="s">
        <v>451</v>
      </c>
    </row>
    <row r="57" spans="1:2" ht="16.5" customHeight="1" x14ac:dyDescent="0.15">
      <c r="A57" s="170">
        <v>53</v>
      </c>
      <c r="B57" s="171" t="s">
        <v>452</v>
      </c>
    </row>
    <row r="58" spans="1:2" ht="16.5" customHeight="1" x14ac:dyDescent="0.15">
      <c r="A58" s="170">
        <v>54</v>
      </c>
      <c r="B58" s="171" t="s">
        <v>453</v>
      </c>
    </row>
    <row r="59" spans="1:2" ht="16.5" customHeight="1" x14ac:dyDescent="0.15">
      <c r="A59" s="170">
        <v>55</v>
      </c>
      <c r="B59" s="171" t="s">
        <v>454</v>
      </c>
    </row>
    <row r="60" spans="1:2" ht="16.5" customHeight="1" x14ac:dyDescent="0.15">
      <c r="A60" s="170">
        <v>56</v>
      </c>
      <c r="B60" s="171" t="s">
        <v>455</v>
      </c>
    </row>
    <row r="61" spans="1:2" ht="16.5" customHeight="1" x14ac:dyDescent="0.15">
      <c r="A61" s="170">
        <v>57</v>
      </c>
      <c r="B61" s="171" t="s">
        <v>456</v>
      </c>
    </row>
    <row r="62" spans="1:2" ht="16.5" customHeight="1" x14ac:dyDescent="0.15">
      <c r="A62" s="170">
        <v>58</v>
      </c>
      <c r="B62" s="171" t="s">
        <v>457</v>
      </c>
    </row>
    <row r="63" spans="1:2" ht="16.5" customHeight="1" x14ac:dyDescent="0.15">
      <c r="A63" s="170">
        <v>59</v>
      </c>
      <c r="B63" s="171" t="s">
        <v>458</v>
      </c>
    </row>
    <row r="64" spans="1:2" ht="16.5" customHeight="1" x14ac:dyDescent="0.15">
      <c r="A64" s="170">
        <v>60</v>
      </c>
      <c r="B64" s="171" t="s">
        <v>459</v>
      </c>
    </row>
    <row r="65" spans="1:2" ht="16.5" customHeight="1" x14ac:dyDescent="0.15">
      <c r="A65" s="170">
        <v>61</v>
      </c>
      <c r="B65" s="171" t="s">
        <v>460</v>
      </c>
    </row>
    <row r="66" spans="1:2" ht="16.5" customHeight="1" x14ac:dyDescent="0.15">
      <c r="A66" s="170">
        <v>62</v>
      </c>
      <c r="B66" s="171" t="s">
        <v>461</v>
      </c>
    </row>
    <row r="67" spans="1:2" ht="16.5" customHeight="1" x14ac:dyDescent="0.15">
      <c r="A67" s="170">
        <v>63</v>
      </c>
      <c r="B67" s="171" t="s">
        <v>462</v>
      </c>
    </row>
    <row r="68" spans="1:2" ht="16.5" customHeight="1" x14ac:dyDescent="0.15">
      <c r="A68" s="170">
        <v>64</v>
      </c>
      <c r="B68" s="171" t="s">
        <v>463</v>
      </c>
    </row>
    <row r="69" spans="1:2" ht="16.5" customHeight="1" x14ac:dyDescent="0.15">
      <c r="A69" s="170">
        <v>65</v>
      </c>
      <c r="B69" s="171" t="s">
        <v>464</v>
      </c>
    </row>
    <row r="70" spans="1:2" ht="16.5" customHeight="1" x14ac:dyDescent="0.15">
      <c r="A70" s="170">
        <v>66</v>
      </c>
      <c r="B70" s="171" t="s">
        <v>465</v>
      </c>
    </row>
    <row r="71" spans="1:2" ht="16.5" customHeight="1" x14ac:dyDescent="0.15">
      <c r="A71" s="170">
        <v>67</v>
      </c>
      <c r="B71" s="171" t="s">
        <v>466</v>
      </c>
    </row>
    <row r="72" spans="1:2" ht="16.5" customHeight="1" x14ac:dyDescent="0.15">
      <c r="A72" s="170">
        <v>68</v>
      </c>
      <c r="B72" s="171" t="s">
        <v>467</v>
      </c>
    </row>
    <row r="73" spans="1:2" ht="16.5" customHeight="1" x14ac:dyDescent="0.15">
      <c r="A73" s="170">
        <v>69</v>
      </c>
      <c r="B73" s="171" t="s">
        <v>468</v>
      </c>
    </row>
    <row r="74" spans="1:2" ht="16.5" customHeight="1" x14ac:dyDescent="0.15">
      <c r="A74" s="170">
        <v>70</v>
      </c>
      <c r="B74" s="171" t="s">
        <v>469</v>
      </c>
    </row>
    <row r="75" spans="1:2" ht="16.5" customHeight="1" x14ac:dyDescent="0.15">
      <c r="A75" s="170">
        <v>71</v>
      </c>
      <c r="B75" s="171" t="s">
        <v>470</v>
      </c>
    </row>
    <row r="76" spans="1:2" ht="16.5" customHeight="1" x14ac:dyDescent="0.15">
      <c r="A76" s="170">
        <v>72</v>
      </c>
      <c r="B76" s="171" t="s">
        <v>471</v>
      </c>
    </row>
    <row r="77" spans="1:2" ht="16.5" customHeight="1" x14ac:dyDescent="0.15">
      <c r="A77" s="170">
        <v>73</v>
      </c>
      <c r="B77" s="171" t="s">
        <v>472</v>
      </c>
    </row>
    <row r="78" spans="1:2" ht="16.5" customHeight="1" x14ac:dyDescent="0.15">
      <c r="A78" s="170">
        <v>74</v>
      </c>
      <c r="B78" s="171" t="s">
        <v>473</v>
      </c>
    </row>
    <row r="79" spans="1:2" ht="16.5" customHeight="1" x14ac:dyDescent="0.15">
      <c r="A79" s="170">
        <v>75</v>
      </c>
      <c r="B79" s="171" t="s">
        <v>474</v>
      </c>
    </row>
    <row r="80" spans="1:2" ht="16.5" customHeight="1" x14ac:dyDescent="0.15">
      <c r="A80" s="170">
        <v>76</v>
      </c>
      <c r="B80" s="171" t="s">
        <v>475</v>
      </c>
    </row>
    <row r="81" spans="1:2" ht="16.5" customHeight="1" x14ac:dyDescent="0.15">
      <c r="A81" s="170">
        <v>77</v>
      </c>
      <c r="B81" s="171" t="s">
        <v>476</v>
      </c>
    </row>
    <row r="82" spans="1:2" ht="16.5" customHeight="1" x14ac:dyDescent="0.15">
      <c r="A82" s="170">
        <v>78</v>
      </c>
      <c r="B82" s="171" t="s">
        <v>477</v>
      </c>
    </row>
    <row r="83" spans="1:2" ht="16.5" customHeight="1" x14ac:dyDescent="0.15">
      <c r="A83" s="170">
        <v>79</v>
      </c>
      <c r="B83" s="171" t="s">
        <v>478</v>
      </c>
    </row>
    <row r="84" spans="1:2" ht="16.5" customHeight="1" x14ac:dyDescent="0.15">
      <c r="A84" s="170">
        <v>80</v>
      </c>
      <c r="B84" s="171" t="s">
        <v>622</v>
      </c>
    </row>
    <row r="85" spans="1:2" ht="16.5" customHeight="1" x14ac:dyDescent="0.15">
      <c r="A85" s="170">
        <v>81</v>
      </c>
      <c r="B85" s="171" t="s">
        <v>479</v>
      </c>
    </row>
    <row r="86" spans="1:2" ht="16.5" customHeight="1" x14ac:dyDescent="0.15">
      <c r="A86" s="170">
        <v>82</v>
      </c>
      <c r="B86" s="171" t="s">
        <v>480</v>
      </c>
    </row>
    <row r="87" spans="1:2" ht="16.5" customHeight="1" x14ac:dyDescent="0.15">
      <c r="A87" s="170">
        <v>83</v>
      </c>
      <c r="B87" s="171" t="s">
        <v>481</v>
      </c>
    </row>
    <row r="88" spans="1:2" ht="16.5" customHeight="1" x14ac:dyDescent="0.15">
      <c r="A88" s="170">
        <v>84</v>
      </c>
      <c r="B88" s="171" t="s">
        <v>482</v>
      </c>
    </row>
    <row r="89" spans="1:2" ht="16.5" customHeight="1" x14ac:dyDescent="0.15">
      <c r="A89" s="170">
        <v>85</v>
      </c>
      <c r="B89" s="171" t="s">
        <v>483</v>
      </c>
    </row>
    <row r="90" spans="1:2" ht="16.5" customHeight="1" x14ac:dyDescent="0.15">
      <c r="A90" s="170">
        <v>86</v>
      </c>
      <c r="B90" s="171" t="s">
        <v>484</v>
      </c>
    </row>
    <row r="91" spans="1:2" ht="16.5" customHeight="1" x14ac:dyDescent="0.15">
      <c r="A91" s="170">
        <v>87</v>
      </c>
      <c r="B91" s="171" t="s">
        <v>623</v>
      </c>
    </row>
    <row r="92" spans="1:2" ht="16.5" customHeight="1" x14ac:dyDescent="0.15">
      <c r="A92" s="170">
        <v>88</v>
      </c>
      <c r="B92" s="171" t="s">
        <v>485</v>
      </c>
    </row>
    <row r="93" spans="1:2" ht="16.5" customHeight="1" x14ac:dyDescent="0.15">
      <c r="A93" s="170">
        <v>89</v>
      </c>
      <c r="B93" s="171" t="s">
        <v>486</v>
      </c>
    </row>
    <row r="94" spans="1:2" ht="16.5" customHeight="1" x14ac:dyDescent="0.15">
      <c r="A94" s="170">
        <v>90</v>
      </c>
      <c r="B94" s="171" t="s">
        <v>487</v>
      </c>
    </row>
    <row r="95" spans="1:2" ht="16.5" customHeight="1" x14ac:dyDescent="0.15">
      <c r="A95" s="170">
        <v>91</v>
      </c>
      <c r="B95" s="171" t="s">
        <v>488</v>
      </c>
    </row>
    <row r="96" spans="1:2" ht="16.5" customHeight="1" x14ac:dyDescent="0.15">
      <c r="A96" s="170">
        <v>92</v>
      </c>
      <c r="B96" s="171" t="s">
        <v>489</v>
      </c>
    </row>
    <row r="97" spans="1:2" ht="16.5" customHeight="1" x14ac:dyDescent="0.15">
      <c r="A97" s="170">
        <v>93</v>
      </c>
      <c r="B97" s="171" t="s">
        <v>490</v>
      </c>
    </row>
    <row r="98" spans="1:2" ht="16.5" customHeight="1" x14ac:dyDescent="0.15">
      <c r="A98" s="170">
        <v>94</v>
      </c>
      <c r="B98" s="171" t="s">
        <v>491</v>
      </c>
    </row>
    <row r="99" spans="1:2" ht="16.5" customHeight="1" x14ac:dyDescent="0.15">
      <c r="A99" s="170">
        <v>95</v>
      </c>
      <c r="B99" s="171" t="s">
        <v>492</v>
      </c>
    </row>
    <row r="100" spans="1:2" ht="16.5" customHeight="1" x14ac:dyDescent="0.15">
      <c r="A100" s="170">
        <v>96</v>
      </c>
      <c r="B100" s="171" t="s">
        <v>493</v>
      </c>
    </row>
    <row r="101" spans="1:2" ht="16.5" customHeight="1" x14ac:dyDescent="0.15">
      <c r="A101" s="170">
        <v>97</v>
      </c>
      <c r="B101" s="171" t="s">
        <v>494</v>
      </c>
    </row>
    <row r="102" spans="1:2" ht="16.5" customHeight="1" x14ac:dyDescent="0.15">
      <c r="A102" s="170">
        <v>98</v>
      </c>
      <c r="B102" s="171" t="s">
        <v>495</v>
      </c>
    </row>
    <row r="103" spans="1:2" ht="16.5" customHeight="1" x14ac:dyDescent="0.15">
      <c r="A103" s="170">
        <v>99</v>
      </c>
      <c r="B103" s="171" t="s">
        <v>496</v>
      </c>
    </row>
    <row r="104" spans="1:2" ht="16.5" customHeight="1" x14ac:dyDescent="0.15">
      <c r="A104" s="170">
        <v>100</v>
      </c>
      <c r="B104" s="171" t="s">
        <v>624</v>
      </c>
    </row>
    <row r="105" spans="1:2" ht="16.5" customHeight="1" x14ac:dyDescent="0.15">
      <c r="A105" s="170">
        <v>101</v>
      </c>
      <c r="B105" s="171" t="s">
        <v>497</v>
      </c>
    </row>
    <row r="106" spans="1:2" ht="16.5" customHeight="1" x14ac:dyDescent="0.15">
      <c r="A106" s="170">
        <v>102</v>
      </c>
      <c r="B106" s="171" t="s">
        <v>498</v>
      </c>
    </row>
    <row r="107" spans="1:2" ht="16.5" customHeight="1" x14ac:dyDescent="0.15">
      <c r="A107" s="170">
        <v>103</v>
      </c>
      <c r="B107" s="171" t="s">
        <v>499</v>
      </c>
    </row>
    <row r="108" spans="1:2" ht="16.5" customHeight="1" x14ac:dyDescent="0.15">
      <c r="A108" s="170">
        <v>104</v>
      </c>
      <c r="B108" s="171" t="s">
        <v>500</v>
      </c>
    </row>
    <row r="109" spans="1:2" ht="16.5" customHeight="1" x14ac:dyDescent="0.15">
      <c r="A109" s="170">
        <v>105</v>
      </c>
      <c r="B109" s="171" t="s">
        <v>501</v>
      </c>
    </row>
    <row r="110" spans="1:2" ht="16.5" customHeight="1" x14ac:dyDescent="0.15">
      <c r="A110" s="170">
        <v>106</v>
      </c>
      <c r="B110" s="171" t="s">
        <v>502</v>
      </c>
    </row>
    <row r="111" spans="1:2" ht="16.5" customHeight="1" x14ac:dyDescent="0.15">
      <c r="A111" s="170">
        <v>107</v>
      </c>
      <c r="B111" s="171" t="s">
        <v>503</v>
      </c>
    </row>
    <row r="112" spans="1:2" ht="16.5" customHeight="1" x14ac:dyDescent="0.15">
      <c r="A112" s="170">
        <v>108</v>
      </c>
      <c r="B112" s="171" t="s">
        <v>625</v>
      </c>
    </row>
    <row r="113" spans="1:2" ht="16.5" customHeight="1" x14ac:dyDescent="0.15">
      <c r="A113" s="170">
        <v>109</v>
      </c>
      <c r="B113" s="171" t="s">
        <v>626</v>
      </c>
    </row>
    <row r="114" spans="1:2" ht="16.5" customHeight="1" x14ac:dyDescent="0.15">
      <c r="A114" s="170">
        <v>110</v>
      </c>
      <c r="B114" s="171" t="s">
        <v>504</v>
      </c>
    </row>
    <row r="115" spans="1:2" ht="16.5" customHeight="1" x14ac:dyDescent="0.15">
      <c r="A115" s="170">
        <v>111</v>
      </c>
      <c r="B115" s="171" t="s">
        <v>505</v>
      </c>
    </row>
    <row r="116" spans="1:2" ht="16.5" customHeight="1" x14ac:dyDescent="0.15">
      <c r="A116" s="170">
        <v>112</v>
      </c>
      <c r="B116" s="171" t="s">
        <v>506</v>
      </c>
    </row>
    <row r="117" spans="1:2" ht="16.5" customHeight="1" x14ac:dyDescent="0.15">
      <c r="A117" s="170">
        <v>113</v>
      </c>
      <c r="B117" s="171" t="s">
        <v>507</v>
      </c>
    </row>
    <row r="118" spans="1:2" ht="16.5" customHeight="1" x14ac:dyDescent="0.15">
      <c r="A118" s="170">
        <v>114</v>
      </c>
      <c r="B118" s="171" t="s">
        <v>508</v>
      </c>
    </row>
    <row r="119" spans="1:2" ht="16.5" customHeight="1" x14ac:dyDescent="0.15">
      <c r="A119" s="170">
        <v>115</v>
      </c>
      <c r="B119" s="171" t="s">
        <v>509</v>
      </c>
    </row>
    <row r="120" spans="1:2" ht="16.5" customHeight="1" x14ac:dyDescent="0.15">
      <c r="A120" s="170">
        <v>116</v>
      </c>
      <c r="B120" s="171" t="s">
        <v>510</v>
      </c>
    </row>
    <row r="121" spans="1:2" ht="16.5" customHeight="1" x14ac:dyDescent="0.15">
      <c r="A121" s="170">
        <v>117</v>
      </c>
      <c r="B121" s="171" t="s">
        <v>511</v>
      </c>
    </row>
    <row r="122" spans="1:2" ht="16.5" customHeight="1" x14ac:dyDescent="0.15">
      <c r="A122" s="170">
        <v>118</v>
      </c>
      <c r="B122" s="171" t="s">
        <v>512</v>
      </c>
    </row>
    <row r="123" spans="1:2" ht="16.5" customHeight="1" x14ac:dyDescent="0.15">
      <c r="A123" s="170">
        <v>119</v>
      </c>
      <c r="B123" s="171" t="s">
        <v>513</v>
      </c>
    </row>
    <row r="124" spans="1:2" ht="16.5" customHeight="1" x14ac:dyDescent="0.15">
      <c r="A124" s="170">
        <v>120</v>
      </c>
      <c r="B124" s="171" t="s">
        <v>514</v>
      </c>
    </row>
    <row r="125" spans="1:2" ht="16.5" customHeight="1" x14ac:dyDescent="0.15">
      <c r="A125" s="170">
        <v>121</v>
      </c>
      <c r="B125" s="171" t="s">
        <v>515</v>
      </c>
    </row>
    <row r="126" spans="1:2" ht="16.5" customHeight="1" x14ac:dyDescent="0.15">
      <c r="A126" s="170">
        <v>122</v>
      </c>
      <c r="B126" s="171" t="s">
        <v>516</v>
      </c>
    </row>
    <row r="127" spans="1:2" ht="16.5" customHeight="1" x14ac:dyDescent="0.15">
      <c r="A127" s="170">
        <v>123</v>
      </c>
      <c r="B127" s="171" t="s">
        <v>517</v>
      </c>
    </row>
    <row r="128" spans="1:2" ht="16.5" customHeight="1" x14ac:dyDescent="0.15">
      <c r="A128" s="170">
        <v>124</v>
      </c>
      <c r="B128" s="171" t="s">
        <v>518</v>
      </c>
    </row>
    <row r="129" spans="1:2" ht="16.5" customHeight="1" x14ac:dyDescent="0.15">
      <c r="A129" s="170">
        <v>125</v>
      </c>
      <c r="B129" s="171" t="s">
        <v>519</v>
      </c>
    </row>
    <row r="130" spans="1:2" ht="16.5" customHeight="1" x14ac:dyDescent="0.15">
      <c r="A130" s="170">
        <v>126</v>
      </c>
      <c r="B130" s="171" t="s">
        <v>520</v>
      </c>
    </row>
    <row r="131" spans="1:2" ht="16.5" customHeight="1" x14ac:dyDescent="0.15">
      <c r="A131" s="170">
        <v>127</v>
      </c>
      <c r="B131" s="171" t="s">
        <v>521</v>
      </c>
    </row>
    <row r="132" spans="1:2" ht="16.5" customHeight="1" x14ac:dyDescent="0.15">
      <c r="A132" s="170">
        <v>128</v>
      </c>
      <c r="B132" s="172" t="s">
        <v>627</v>
      </c>
    </row>
    <row r="133" spans="1:2" ht="16.5" customHeight="1" x14ac:dyDescent="0.15">
      <c r="A133" s="170">
        <v>129</v>
      </c>
      <c r="B133" s="172" t="s">
        <v>628</v>
      </c>
    </row>
    <row r="134" spans="1:2" ht="16.5" customHeight="1" x14ac:dyDescent="0.15">
      <c r="A134" s="170">
        <v>130</v>
      </c>
      <c r="B134" s="171" t="s">
        <v>522</v>
      </c>
    </row>
    <row r="135" spans="1:2" ht="16.5" customHeight="1" x14ac:dyDescent="0.15">
      <c r="A135" s="170">
        <v>131</v>
      </c>
      <c r="B135" s="171" t="s">
        <v>523</v>
      </c>
    </row>
    <row r="136" spans="1:2" ht="16.5" customHeight="1" x14ac:dyDescent="0.15">
      <c r="A136" s="170">
        <v>132</v>
      </c>
      <c r="B136" s="171" t="s">
        <v>524</v>
      </c>
    </row>
    <row r="137" spans="1:2" ht="16.5" customHeight="1" x14ac:dyDescent="0.15">
      <c r="A137" s="170">
        <v>133</v>
      </c>
      <c r="B137" s="171" t="s">
        <v>629</v>
      </c>
    </row>
    <row r="138" spans="1:2" ht="16.5" customHeight="1" x14ac:dyDescent="0.15">
      <c r="A138" s="170">
        <v>134</v>
      </c>
      <c r="B138" s="171" t="s">
        <v>525</v>
      </c>
    </row>
    <row r="139" spans="1:2" ht="16.5" customHeight="1" x14ac:dyDescent="0.15">
      <c r="A139" s="170">
        <v>135</v>
      </c>
      <c r="B139" s="171" t="s">
        <v>526</v>
      </c>
    </row>
    <row r="140" spans="1:2" ht="16.5" customHeight="1" x14ac:dyDescent="0.15">
      <c r="A140" s="170">
        <v>136</v>
      </c>
      <c r="B140" s="171" t="s">
        <v>527</v>
      </c>
    </row>
    <row r="141" spans="1:2" ht="16.5" customHeight="1" x14ac:dyDescent="0.15">
      <c r="A141" s="170">
        <v>137</v>
      </c>
      <c r="B141" s="171" t="s">
        <v>528</v>
      </c>
    </row>
    <row r="142" spans="1:2" ht="16.5" customHeight="1" x14ac:dyDescent="0.15">
      <c r="A142" s="170">
        <v>138</v>
      </c>
      <c r="B142" s="171" t="s">
        <v>529</v>
      </c>
    </row>
    <row r="143" spans="1:2" ht="16.5" customHeight="1" x14ac:dyDescent="0.15">
      <c r="A143" s="170">
        <v>139</v>
      </c>
      <c r="B143" s="171" t="s">
        <v>530</v>
      </c>
    </row>
    <row r="144" spans="1:2" ht="16.5" customHeight="1" x14ac:dyDescent="0.15">
      <c r="A144" s="170">
        <v>140</v>
      </c>
      <c r="B144" s="171" t="s">
        <v>531</v>
      </c>
    </row>
    <row r="145" spans="1:2" ht="16.5" customHeight="1" x14ac:dyDescent="0.15">
      <c r="A145" s="170">
        <v>141</v>
      </c>
      <c r="B145" s="171" t="s">
        <v>532</v>
      </c>
    </row>
    <row r="146" spans="1:2" ht="16.5" customHeight="1" x14ac:dyDescent="0.15">
      <c r="A146" s="170">
        <v>142</v>
      </c>
      <c r="B146" s="171" t="s">
        <v>533</v>
      </c>
    </row>
    <row r="147" spans="1:2" ht="16.5" customHeight="1" x14ac:dyDescent="0.15">
      <c r="A147" s="170">
        <v>143</v>
      </c>
      <c r="B147" s="171" t="s">
        <v>534</v>
      </c>
    </row>
    <row r="148" spans="1:2" ht="16.5" customHeight="1" x14ac:dyDescent="0.15">
      <c r="A148" s="170">
        <v>144</v>
      </c>
      <c r="B148" s="171" t="s">
        <v>535</v>
      </c>
    </row>
    <row r="149" spans="1:2" ht="16.5" customHeight="1" x14ac:dyDescent="0.15">
      <c r="A149" s="170">
        <v>145</v>
      </c>
      <c r="B149" s="171" t="s">
        <v>536</v>
      </c>
    </row>
    <row r="150" spans="1:2" ht="16.5" customHeight="1" x14ac:dyDescent="0.15">
      <c r="A150" s="170">
        <v>146</v>
      </c>
      <c r="B150" s="171" t="s">
        <v>537</v>
      </c>
    </row>
    <row r="151" spans="1:2" ht="16.5" customHeight="1" x14ac:dyDescent="0.15">
      <c r="A151" s="170">
        <v>147</v>
      </c>
      <c r="B151" s="171" t="s">
        <v>538</v>
      </c>
    </row>
    <row r="152" spans="1:2" ht="16.5" customHeight="1" x14ac:dyDescent="0.15">
      <c r="A152" s="170">
        <v>148</v>
      </c>
      <c r="B152" s="171" t="s">
        <v>539</v>
      </c>
    </row>
    <row r="153" spans="1:2" ht="16.5" customHeight="1" x14ac:dyDescent="0.15">
      <c r="A153" s="170">
        <v>149</v>
      </c>
      <c r="B153" s="171" t="s">
        <v>540</v>
      </c>
    </row>
    <row r="154" spans="1:2" ht="16.5" customHeight="1" x14ac:dyDescent="0.15">
      <c r="A154" s="170">
        <v>150</v>
      </c>
      <c r="B154" s="171" t="s">
        <v>541</v>
      </c>
    </row>
    <row r="155" spans="1:2" ht="16.5" customHeight="1" x14ac:dyDescent="0.15">
      <c r="A155" s="170">
        <v>151</v>
      </c>
      <c r="B155" s="171" t="s">
        <v>542</v>
      </c>
    </row>
    <row r="156" spans="1:2" ht="16.5" customHeight="1" x14ac:dyDescent="0.15">
      <c r="A156" s="170">
        <v>152</v>
      </c>
      <c r="B156" s="171" t="s">
        <v>543</v>
      </c>
    </row>
    <row r="157" spans="1:2" ht="16.5" customHeight="1" x14ac:dyDescent="0.15">
      <c r="A157" s="170">
        <v>153</v>
      </c>
      <c r="B157" s="171" t="s">
        <v>544</v>
      </c>
    </row>
    <row r="158" spans="1:2" ht="16.5" customHeight="1" x14ac:dyDescent="0.15">
      <c r="A158" s="170">
        <v>154</v>
      </c>
      <c r="B158" s="171" t="s">
        <v>545</v>
      </c>
    </row>
    <row r="159" spans="1:2" ht="16.5" customHeight="1" x14ac:dyDescent="0.15">
      <c r="A159" s="170">
        <v>155</v>
      </c>
      <c r="B159" s="171" t="s">
        <v>546</v>
      </c>
    </row>
    <row r="160" spans="1:2" ht="16.5" customHeight="1" x14ac:dyDescent="0.15">
      <c r="A160" s="170">
        <v>156</v>
      </c>
      <c r="B160" s="171" t="s">
        <v>547</v>
      </c>
    </row>
    <row r="161" spans="1:2" ht="16.5" customHeight="1" x14ac:dyDescent="0.15">
      <c r="A161" s="170">
        <v>157</v>
      </c>
      <c r="B161" s="171" t="s">
        <v>548</v>
      </c>
    </row>
    <row r="162" spans="1:2" ht="16.5" customHeight="1" x14ac:dyDescent="0.15">
      <c r="A162" s="170">
        <v>158</v>
      </c>
      <c r="B162" s="171" t="s">
        <v>549</v>
      </c>
    </row>
    <row r="163" spans="1:2" ht="16.5" customHeight="1" x14ac:dyDescent="0.15">
      <c r="A163" s="170">
        <v>159</v>
      </c>
      <c r="B163" s="171" t="s">
        <v>550</v>
      </c>
    </row>
    <row r="164" spans="1:2" ht="16.5" customHeight="1" x14ac:dyDescent="0.15">
      <c r="A164" s="170">
        <v>160</v>
      </c>
      <c r="B164" s="171" t="s">
        <v>551</v>
      </c>
    </row>
    <row r="165" spans="1:2" ht="16.5" customHeight="1" x14ac:dyDescent="0.15">
      <c r="A165" s="170">
        <v>161</v>
      </c>
      <c r="B165" s="171" t="s">
        <v>552</v>
      </c>
    </row>
    <row r="166" spans="1:2" ht="16.5" customHeight="1" x14ac:dyDescent="0.15">
      <c r="A166" s="170">
        <v>162</v>
      </c>
      <c r="B166" s="171" t="s">
        <v>553</v>
      </c>
    </row>
    <row r="167" spans="1:2" ht="16.5" customHeight="1" x14ac:dyDescent="0.15">
      <c r="A167" s="170">
        <v>163</v>
      </c>
      <c r="B167" s="171" t="s">
        <v>554</v>
      </c>
    </row>
    <row r="168" spans="1:2" ht="16.5" customHeight="1" x14ac:dyDescent="0.15">
      <c r="A168" s="170">
        <v>164</v>
      </c>
      <c r="B168" s="172" t="s">
        <v>630</v>
      </c>
    </row>
    <row r="169" spans="1:2" ht="16.5" customHeight="1" x14ac:dyDescent="0.15">
      <c r="A169" s="170">
        <v>165</v>
      </c>
      <c r="B169" s="172" t="s">
        <v>631</v>
      </c>
    </row>
    <row r="170" spans="1:2" ht="16.5" customHeight="1" x14ac:dyDescent="0.15">
      <c r="A170" s="170">
        <v>166</v>
      </c>
      <c r="B170" s="171" t="s">
        <v>555</v>
      </c>
    </row>
    <row r="171" spans="1:2" ht="16.5" customHeight="1" x14ac:dyDescent="0.15">
      <c r="A171" s="170">
        <v>167</v>
      </c>
      <c r="B171" s="171" t="s">
        <v>556</v>
      </c>
    </row>
    <row r="172" spans="1:2" ht="16.5" customHeight="1" x14ac:dyDescent="0.15">
      <c r="A172" s="170">
        <v>168</v>
      </c>
      <c r="B172" s="171" t="s">
        <v>557</v>
      </c>
    </row>
    <row r="173" spans="1:2" ht="16.5" customHeight="1" x14ac:dyDescent="0.15">
      <c r="A173" s="170">
        <v>169</v>
      </c>
      <c r="B173" s="171" t="s">
        <v>558</v>
      </c>
    </row>
    <row r="174" spans="1:2" ht="16.5" customHeight="1" x14ac:dyDescent="0.15">
      <c r="A174" s="170">
        <v>170</v>
      </c>
      <c r="B174" s="171" t="s">
        <v>559</v>
      </c>
    </row>
    <row r="175" spans="1:2" ht="16.5" customHeight="1" x14ac:dyDescent="0.15">
      <c r="A175" s="170">
        <v>171</v>
      </c>
      <c r="B175" s="171" t="s">
        <v>560</v>
      </c>
    </row>
    <row r="176" spans="1:2" ht="16.5" customHeight="1" x14ac:dyDescent="0.15">
      <c r="A176" s="170">
        <v>172</v>
      </c>
      <c r="B176" s="172" t="s">
        <v>632</v>
      </c>
    </row>
    <row r="177" spans="1:2" ht="16.5" customHeight="1" x14ac:dyDescent="0.15">
      <c r="A177" s="170">
        <v>173</v>
      </c>
      <c r="B177" s="172" t="s">
        <v>633</v>
      </c>
    </row>
    <row r="178" spans="1:2" ht="16.5" customHeight="1" x14ac:dyDescent="0.15">
      <c r="A178" s="170">
        <v>174</v>
      </c>
      <c r="B178" s="171" t="s">
        <v>561</v>
      </c>
    </row>
    <row r="179" spans="1:2" ht="16.5" customHeight="1" x14ac:dyDescent="0.15">
      <c r="A179" s="170">
        <v>175</v>
      </c>
      <c r="B179" s="171" t="s">
        <v>562</v>
      </c>
    </row>
    <row r="180" spans="1:2" ht="16.5" customHeight="1" x14ac:dyDescent="0.15">
      <c r="A180" s="170">
        <v>176</v>
      </c>
      <c r="B180" s="171" t="s">
        <v>563</v>
      </c>
    </row>
    <row r="181" spans="1:2" ht="16.5" customHeight="1" x14ac:dyDescent="0.15">
      <c r="A181" s="170">
        <v>177</v>
      </c>
      <c r="B181" s="171" t="s">
        <v>564</v>
      </c>
    </row>
    <row r="182" spans="1:2" ht="16.5" customHeight="1" x14ac:dyDescent="0.15">
      <c r="A182" s="170">
        <v>178</v>
      </c>
      <c r="B182" s="173" t="s">
        <v>565</v>
      </c>
    </row>
    <row r="183" spans="1:2" ht="16.5" customHeight="1" x14ac:dyDescent="0.15">
      <c r="A183" s="170">
        <v>179</v>
      </c>
      <c r="B183" s="171" t="s">
        <v>566</v>
      </c>
    </row>
    <row r="184" spans="1:2" ht="16.5" customHeight="1" x14ac:dyDescent="0.15">
      <c r="A184" s="170">
        <v>180</v>
      </c>
      <c r="B184" s="171" t="s">
        <v>567</v>
      </c>
    </row>
    <row r="185" spans="1:2" ht="16.5" customHeight="1" x14ac:dyDescent="0.15">
      <c r="A185" s="170">
        <v>181</v>
      </c>
      <c r="B185" s="171" t="s">
        <v>568</v>
      </c>
    </row>
    <row r="186" spans="1:2" ht="16.5" customHeight="1" x14ac:dyDescent="0.15">
      <c r="A186" s="170">
        <v>182</v>
      </c>
      <c r="B186" s="171" t="s">
        <v>569</v>
      </c>
    </row>
    <row r="187" spans="1:2" ht="16.5" customHeight="1" x14ac:dyDescent="0.15">
      <c r="A187" s="170">
        <v>183</v>
      </c>
      <c r="B187" s="171" t="s">
        <v>570</v>
      </c>
    </row>
    <row r="188" spans="1:2" ht="16.5" customHeight="1" x14ac:dyDescent="0.15">
      <c r="A188" s="170">
        <v>184</v>
      </c>
      <c r="B188" s="171" t="s">
        <v>571</v>
      </c>
    </row>
    <row r="189" spans="1:2" ht="16.5" customHeight="1" x14ac:dyDescent="0.15">
      <c r="A189" s="170">
        <v>185</v>
      </c>
      <c r="B189" s="171" t="s">
        <v>572</v>
      </c>
    </row>
    <row r="190" spans="1:2" ht="16.5" customHeight="1" x14ac:dyDescent="0.15">
      <c r="A190" s="170">
        <v>186</v>
      </c>
      <c r="B190" s="171" t="s">
        <v>634</v>
      </c>
    </row>
    <row r="191" spans="1:2" ht="16.5" customHeight="1" x14ac:dyDescent="0.15">
      <c r="A191" s="170">
        <v>187</v>
      </c>
      <c r="B191" s="171" t="s">
        <v>635</v>
      </c>
    </row>
    <row r="192" spans="1:2" ht="16.5" customHeight="1" x14ac:dyDescent="0.15">
      <c r="A192" s="170">
        <v>188</v>
      </c>
      <c r="B192" s="171" t="s">
        <v>636</v>
      </c>
    </row>
    <row r="193" spans="1:2" ht="16.5" customHeight="1" x14ac:dyDescent="0.15">
      <c r="A193" s="170">
        <v>189</v>
      </c>
      <c r="B193" s="171" t="s">
        <v>573</v>
      </c>
    </row>
    <row r="194" spans="1:2" ht="16.5" customHeight="1" x14ac:dyDescent="0.15">
      <c r="A194" s="170">
        <v>190</v>
      </c>
      <c r="B194" s="171" t="s">
        <v>574</v>
      </c>
    </row>
    <row r="195" spans="1:2" ht="16.5" customHeight="1" x14ac:dyDescent="0.15">
      <c r="A195" s="170">
        <v>191</v>
      </c>
      <c r="B195" s="171" t="s">
        <v>575</v>
      </c>
    </row>
    <row r="196" spans="1:2" ht="16.5" customHeight="1" x14ac:dyDescent="0.15">
      <c r="A196" s="170">
        <v>192</v>
      </c>
      <c r="B196" s="171" t="s">
        <v>576</v>
      </c>
    </row>
    <row r="197" spans="1:2" ht="16.5" customHeight="1" x14ac:dyDescent="0.15">
      <c r="A197" s="170">
        <v>193</v>
      </c>
      <c r="B197" s="171" t="s">
        <v>577</v>
      </c>
    </row>
    <row r="198" spans="1:2" ht="16.5" customHeight="1" x14ac:dyDescent="0.15">
      <c r="A198" s="170">
        <v>194</v>
      </c>
      <c r="B198" s="171" t="s">
        <v>578</v>
      </c>
    </row>
    <row r="199" spans="1:2" ht="16.5" customHeight="1" x14ac:dyDescent="0.15">
      <c r="A199" s="170">
        <v>195</v>
      </c>
      <c r="B199" s="171" t="s">
        <v>579</v>
      </c>
    </row>
    <row r="200" spans="1:2" ht="16.5" customHeight="1" x14ac:dyDescent="0.15">
      <c r="A200" s="170">
        <v>196</v>
      </c>
      <c r="B200" s="171" t="s">
        <v>580</v>
      </c>
    </row>
    <row r="201" spans="1:2" ht="16.5" customHeight="1" x14ac:dyDescent="0.15">
      <c r="A201" s="170">
        <v>197</v>
      </c>
      <c r="B201" s="173" t="s">
        <v>581</v>
      </c>
    </row>
    <row r="202" spans="1:2" ht="16.5" customHeight="1" x14ac:dyDescent="0.15">
      <c r="A202" s="170">
        <v>198</v>
      </c>
      <c r="B202" s="173" t="s">
        <v>637</v>
      </c>
    </row>
    <row r="203" spans="1:2" ht="16.5" customHeight="1" x14ac:dyDescent="0.15">
      <c r="A203" s="170">
        <v>199</v>
      </c>
      <c r="B203" s="173" t="s">
        <v>638</v>
      </c>
    </row>
    <row r="204" spans="1:2" ht="16.5" customHeight="1" x14ac:dyDescent="0.15">
      <c r="A204" s="170">
        <v>200</v>
      </c>
      <c r="B204" s="171" t="s">
        <v>582</v>
      </c>
    </row>
    <row r="205" spans="1:2" ht="16.5" customHeight="1" x14ac:dyDescent="0.15">
      <c r="A205" s="170">
        <v>201</v>
      </c>
      <c r="B205" s="171" t="s">
        <v>583</v>
      </c>
    </row>
    <row r="206" spans="1:2" ht="16.5" customHeight="1" x14ac:dyDescent="0.15">
      <c r="A206" s="170">
        <v>202</v>
      </c>
      <c r="B206" s="171" t="s">
        <v>584</v>
      </c>
    </row>
    <row r="207" spans="1:2" ht="16.5" customHeight="1" x14ac:dyDescent="0.15">
      <c r="A207" s="170">
        <v>203</v>
      </c>
      <c r="B207" s="171" t="s">
        <v>585</v>
      </c>
    </row>
    <row r="208" spans="1:2" ht="16.5" customHeight="1" x14ac:dyDescent="0.15">
      <c r="A208" s="170">
        <v>204</v>
      </c>
      <c r="B208" s="173" t="s">
        <v>586</v>
      </c>
    </row>
    <row r="209" spans="1:2" ht="16.5" customHeight="1" x14ac:dyDescent="0.15">
      <c r="A209" s="170">
        <v>205</v>
      </c>
      <c r="B209" s="171" t="s">
        <v>587</v>
      </c>
    </row>
    <row r="210" spans="1:2" ht="16.5" customHeight="1" x14ac:dyDescent="0.15">
      <c r="A210" s="170">
        <v>206</v>
      </c>
      <c r="B210" s="173" t="s">
        <v>588</v>
      </c>
    </row>
    <row r="211" spans="1:2" ht="16.5" customHeight="1" x14ac:dyDescent="0.15">
      <c r="A211" s="170">
        <v>207</v>
      </c>
      <c r="B211" s="174" t="s">
        <v>639</v>
      </c>
    </row>
    <row r="212" spans="1:2" ht="16.5" customHeight="1" x14ac:dyDescent="0.15">
      <c r="A212" s="170">
        <v>208</v>
      </c>
      <c r="B212" s="173" t="s">
        <v>641</v>
      </c>
    </row>
    <row r="213" spans="1:2" ht="16.5" customHeight="1" x14ac:dyDescent="0.15">
      <c r="A213" s="175">
        <v>209</v>
      </c>
      <c r="B213" s="176" t="s">
        <v>640</v>
      </c>
    </row>
  </sheetData>
  <sheetProtection algorithmName="SHA-512" hashValue="l6Etisf2SCdj0eg4PdlVa/B6qhEvpBRst9Dpa/stLb/cLPA+9F84LJmh3oe/X56vqakiYhkuD9LKpgSAN9uJ+w==" saltValue="grmgq9Bl8Y1YeAyAlrgQ1g==" spinCount="100000" sheet="1" objects="1" scenarios="1"/>
  <protectedRanges>
    <protectedRange sqref="B209 B204:B207 B5:B181 B183:B200" name="範囲1_1"/>
  </protectedRanges>
  <phoneticPr fontId="2"/>
  <pageMargins left="0.78740157480314965" right="0.19685039370078741" top="0" bottom="0" header="0.31496062992125984" footer="0.31496062992125984"/>
  <pageSetup paperSize="9" scale="90" fitToWidth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C1:Q263"/>
  <sheetViews>
    <sheetView topLeftCell="B1" zoomScale="70" zoomScaleNormal="70" workbookViewId="0">
      <selection activeCell="E16" sqref="E16"/>
    </sheetView>
  </sheetViews>
  <sheetFormatPr defaultRowHeight="18.75" x14ac:dyDescent="0.4"/>
  <cols>
    <col min="1" max="2" width="2.75" style="111" customWidth="1"/>
    <col min="3" max="3" width="8.25" style="111" customWidth="1"/>
    <col min="4" max="4" width="18.125" style="111" customWidth="1"/>
    <col min="5" max="5" width="8.625" style="112" customWidth="1"/>
    <col min="6" max="7" width="8.625" style="111" customWidth="1"/>
    <col min="8" max="8" width="9" style="111" customWidth="1"/>
    <col min="9" max="9" width="13.875" style="111" bestFit="1" customWidth="1"/>
    <col min="10" max="10" width="9" style="111"/>
    <col min="11" max="11" width="9" style="111" customWidth="1"/>
    <col min="12" max="18" width="9" style="111"/>
    <col min="19" max="19" width="12.125" style="111" bestFit="1" customWidth="1"/>
    <col min="20" max="20" width="27.625" style="111" customWidth="1"/>
    <col min="21" max="16384" width="9" style="111"/>
  </cols>
  <sheetData>
    <row r="1" spans="3:17" ht="19.5" thickBot="1" x14ac:dyDescent="0.45"/>
    <row r="2" spans="3:17" ht="19.5" thickBot="1" x14ac:dyDescent="0.45">
      <c r="C2" s="113">
        <v>46</v>
      </c>
      <c r="D2" s="111" t="s">
        <v>318</v>
      </c>
      <c r="E2" s="112" t="s">
        <v>319</v>
      </c>
      <c r="F2" s="114">
        <f>C2+23</f>
        <v>69</v>
      </c>
      <c r="H2" s="111" t="s">
        <v>340</v>
      </c>
      <c r="I2" s="115">
        <v>44837</v>
      </c>
    </row>
    <row r="4" spans="3:17" x14ac:dyDescent="0.4">
      <c r="C4" s="114" t="s">
        <v>19</v>
      </c>
      <c r="E4" s="116" t="s">
        <v>377</v>
      </c>
    </row>
    <row r="5" spans="3:17" x14ac:dyDescent="0.4">
      <c r="C5" s="117" t="s">
        <v>20</v>
      </c>
      <c r="E5" s="118" t="s">
        <v>378</v>
      </c>
    </row>
    <row r="6" spans="3:17" x14ac:dyDescent="0.4">
      <c r="C6" s="117" t="s">
        <v>21</v>
      </c>
      <c r="E6" s="119" t="s">
        <v>376</v>
      </c>
    </row>
    <row r="7" spans="3:17" x14ac:dyDescent="0.4">
      <c r="C7" s="120" t="s">
        <v>22</v>
      </c>
    </row>
    <row r="10" spans="3:17" x14ac:dyDescent="0.4">
      <c r="L10" s="111" t="s">
        <v>379</v>
      </c>
      <c r="M10" s="111" t="s">
        <v>380</v>
      </c>
      <c r="N10" s="111" t="s">
        <v>381</v>
      </c>
      <c r="O10" s="111" t="s">
        <v>382</v>
      </c>
      <c r="P10" s="111" t="s">
        <v>383</v>
      </c>
      <c r="Q10" s="111" t="s">
        <v>589</v>
      </c>
    </row>
    <row r="11" spans="3:17" x14ac:dyDescent="0.4">
      <c r="C11" s="121">
        <v>1001</v>
      </c>
      <c r="D11" s="122" t="s">
        <v>42</v>
      </c>
      <c r="E11" s="123">
        <f>IFERROR(INDEX($Q$11:$Q$135,MATCH($C11,$L$11:$L$135,0)),0)</f>
        <v>0</v>
      </c>
      <c r="F11" s="124"/>
      <c r="G11" s="124"/>
      <c r="H11" s="124"/>
      <c r="K11" s="125"/>
      <c r="L11" s="111">
        <v>1001</v>
      </c>
      <c r="M11" s="111" t="s">
        <v>42</v>
      </c>
      <c r="N11" s="111">
        <v>1</v>
      </c>
      <c r="O11" s="111">
        <v>3</v>
      </c>
      <c r="P11" s="111">
        <f>N11+O11</f>
        <v>4</v>
      </c>
      <c r="Q11" s="111">
        <f>IF(P11&gt;=15,1,0)</f>
        <v>0</v>
      </c>
    </row>
    <row r="12" spans="3:17" x14ac:dyDescent="0.4">
      <c r="C12" s="126">
        <v>1002</v>
      </c>
      <c r="D12" s="127" t="s">
        <v>43</v>
      </c>
      <c r="E12" s="128">
        <f t="shared" ref="E12:E75" si="0">IFERROR(INDEX($Q$11:$Q$135,MATCH($C12,$L$11:$L$135,0)),0)</f>
        <v>0</v>
      </c>
      <c r="F12" s="124"/>
      <c r="G12" s="124"/>
      <c r="H12" s="124"/>
      <c r="K12" s="125"/>
      <c r="L12" s="111">
        <v>1002</v>
      </c>
      <c r="M12" s="111" t="s">
        <v>43</v>
      </c>
      <c r="N12" s="111">
        <v>5</v>
      </c>
      <c r="O12" s="111">
        <v>7</v>
      </c>
      <c r="P12" s="111">
        <f t="shared" ref="P12:P75" si="1">N12+O12</f>
        <v>12</v>
      </c>
      <c r="Q12" s="111">
        <f t="shared" ref="Q12:Q75" si="2">IF(P12&gt;=15,1,0)</f>
        <v>0</v>
      </c>
    </row>
    <row r="13" spans="3:17" x14ac:dyDescent="0.4">
      <c r="C13" s="126">
        <v>1003</v>
      </c>
      <c r="D13" s="127" t="s">
        <v>44</v>
      </c>
      <c r="E13" s="128">
        <f t="shared" si="0"/>
        <v>0</v>
      </c>
      <c r="F13" s="124"/>
      <c r="G13" s="124"/>
      <c r="H13" s="124"/>
      <c r="K13" s="125"/>
      <c r="L13" s="111">
        <v>1003</v>
      </c>
      <c r="M13" s="111" t="s">
        <v>44</v>
      </c>
      <c r="N13" s="111">
        <v>0</v>
      </c>
      <c r="O13" s="111">
        <v>3</v>
      </c>
      <c r="P13" s="111">
        <f t="shared" si="1"/>
        <v>3</v>
      </c>
      <c r="Q13" s="111">
        <f t="shared" si="2"/>
        <v>0</v>
      </c>
    </row>
    <row r="14" spans="3:17" x14ac:dyDescent="0.4">
      <c r="C14" s="126">
        <v>1004</v>
      </c>
      <c r="D14" s="127" t="s">
        <v>45</v>
      </c>
      <c r="E14" s="128">
        <f t="shared" si="0"/>
        <v>0</v>
      </c>
      <c r="F14" s="124"/>
      <c r="G14" s="124"/>
      <c r="H14" s="124"/>
      <c r="K14" s="125"/>
      <c r="L14" s="111">
        <v>1004</v>
      </c>
      <c r="M14" s="111" t="s">
        <v>45</v>
      </c>
      <c r="N14" s="111">
        <v>1</v>
      </c>
      <c r="O14" s="111">
        <v>1</v>
      </c>
      <c r="P14" s="111">
        <f t="shared" si="1"/>
        <v>2</v>
      </c>
      <c r="Q14" s="111">
        <f t="shared" si="2"/>
        <v>0</v>
      </c>
    </row>
    <row r="15" spans="3:17" x14ac:dyDescent="0.4">
      <c r="C15" s="126">
        <v>1005</v>
      </c>
      <c r="D15" s="127" t="s">
        <v>46</v>
      </c>
      <c r="E15" s="128">
        <f t="shared" si="0"/>
        <v>0</v>
      </c>
      <c r="F15" s="124"/>
      <c r="G15" s="124"/>
      <c r="H15" s="124"/>
      <c r="K15" s="125"/>
      <c r="L15" s="111">
        <v>1006</v>
      </c>
      <c r="M15" s="111" t="s">
        <v>590</v>
      </c>
      <c r="N15" s="111">
        <v>10</v>
      </c>
      <c r="O15" s="111">
        <v>7</v>
      </c>
      <c r="P15" s="111">
        <f t="shared" si="1"/>
        <v>17</v>
      </c>
      <c r="Q15" s="111">
        <f t="shared" si="2"/>
        <v>1</v>
      </c>
    </row>
    <row r="16" spans="3:17" x14ac:dyDescent="0.4">
      <c r="C16" s="126">
        <v>1006</v>
      </c>
      <c r="D16" s="127" t="s">
        <v>354</v>
      </c>
      <c r="E16" s="128">
        <f t="shared" si="0"/>
        <v>1</v>
      </c>
      <c r="F16" s="124"/>
      <c r="G16" s="124"/>
      <c r="H16" s="124"/>
      <c r="K16" s="125"/>
      <c r="L16" s="111">
        <v>1007</v>
      </c>
      <c r="M16" s="111" t="s">
        <v>47</v>
      </c>
      <c r="N16" s="111">
        <v>5</v>
      </c>
      <c r="O16" s="111">
        <v>7</v>
      </c>
      <c r="P16" s="111">
        <f t="shared" si="1"/>
        <v>12</v>
      </c>
      <c r="Q16" s="111">
        <f t="shared" si="2"/>
        <v>0</v>
      </c>
    </row>
    <row r="17" spans="3:17" x14ac:dyDescent="0.4">
      <c r="C17" s="126">
        <v>1007</v>
      </c>
      <c r="D17" s="127" t="s">
        <v>47</v>
      </c>
      <c r="E17" s="128">
        <f t="shared" si="0"/>
        <v>0</v>
      </c>
      <c r="F17" s="124"/>
      <c r="G17" s="124"/>
      <c r="H17" s="124"/>
      <c r="K17" s="125"/>
      <c r="L17" s="111">
        <v>1008</v>
      </c>
      <c r="M17" s="111" t="s">
        <v>48</v>
      </c>
      <c r="N17" s="111">
        <v>3</v>
      </c>
      <c r="O17" s="111">
        <v>5</v>
      </c>
      <c r="P17" s="111">
        <f t="shared" si="1"/>
        <v>8</v>
      </c>
      <c r="Q17" s="111">
        <f t="shared" si="2"/>
        <v>0</v>
      </c>
    </row>
    <row r="18" spans="3:17" x14ac:dyDescent="0.4">
      <c r="C18" s="126">
        <v>1008</v>
      </c>
      <c r="D18" s="127" t="s">
        <v>48</v>
      </c>
      <c r="E18" s="128">
        <f t="shared" si="0"/>
        <v>0</v>
      </c>
      <c r="F18" s="124"/>
      <c r="G18" s="124"/>
      <c r="H18" s="124"/>
      <c r="K18" s="125"/>
      <c r="L18" s="111">
        <v>1009</v>
      </c>
      <c r="M18" s="111" t="s">
        <v>49</v>
      </c>
      <c r="N18" s="111">
        <v>2</v>
      </c>
      <c r="O18" s="111">
        <v>1</v>
      </c>
      <c r="P18" s="111">
        <f t="shared" si="1"/>
        <v>3</v>
      </c>
      <c r="Q18" s="111">
        <f t="shared" si="2"/>
        <v>0</v>
      </c>
    </row>
    <row r="19" spans="3:17" x14ac:dyDescent="0.4">
      <c r="C19" s="126">
        <v>1009</v>
      </c>
      <c r="D19" s="127" t="s">
        <v>49</v>
      </c>
      <c r="E19" s="128">
        <f t="shared" si="0"/>
        <v>0</v>
      </c>
      <c r="F19" s="124"/>
      <c r="G19" s="124"/>
      <c r="H19" s="124"/>
      <c r="K19" s="125"/>
      <c r="L19" s="111">
        <v>1011</v>
      </c>
      <c r="M19" s="111" t="s">
        <v>51</v>
      </c>
      <c r="N19" s="111">
        <v>3</v>
      </c>
      <c r="O19" s="111">
        <v>7</v>
      </c>
      <c r="P19" s="111">
        <f t="shared" si="1"/>
        <v>10</v>
      </c>
      <c r="Q19" s="111">
        <f t="shared" si="2"/>
        <v>0</v>
      </c>
    </row>
    <row r="20" spans="3:17" x14ac:dyDescent="0.4">
      <c r="C20" s="126">
        <v>1010</v>
      </c>
      <c r="D20" s="127" t="s">
        <v>50</v>
      </c>
      <c r="E20" s="128">
        <f t="shared" si="0"/>
        <v>0</v>
      </c>
      <c r="F20" s="124"/>
      <c r="G20" s="124"/>
      <c r="H20" s="124"/>
      <c r="K20" s="125"/>
      <c r="L20" s="111">
        <v>1013</v>
      </c>
      <c r="M20" s="111" t="s">
        <v>53</v>
      </c>
      <c r="N20" s="111">
        <v>1</v>
      </c>
      <c r="O20" s="111">
        <v>7</v>
      </c>
      <c r="P20" s="111">
        <f t="shared" si="1"/>
        <v>8</v>
      </c>
      <c r="Q20" s="111">
        <f t="shared" si="2"/>
        <v>0</v>
      </c>
    </row>
    <row r="21" spans="3:17" x14ac:dyDescent="0.4">
      <c r="C21" s="126">
        <v>1011</v>
      </c>
      <c r="D21" s="127" t="s">
        <v>51</v>
      </c>
      <c r="E21" s="128">
        <f t="shared" si="0"/>
        <v>0</v>
      </c>
      <c r="F21" s="124"/>
      <c r="G21" s="124"/>
      <c r="H21" s="124"/>
      <c r="K21" s="125"/>
      <c r="L21" s="111">
        <v>1014</v>
      </c>
      <c r="M21" s="111" t="s">
        <v>54</v>
      </c>
      <c r="N21" s="111">
        <v>2</v>
      </c>
      <c r="O21" s="111">
        <v>4</v>
      </c>
      <c r="P21" s="111">
        <f t="shared" si="1"/>
        <v>6</v>
      </c>
      <c r="Q21" s="111">
        <f t="shared" si="2"/>
        <v>0</v>
      </c>
    </row>
    <row r="22" spans="3:17" x14ac:dyDescent="0.4">
      <c r="C22" s="126">
        <v>1012</v>
      </c>
      <c r="D22" s="127" t="s">
        <v>52</v>
      </c>
      <c r="E22" s="128">
        <f t="shared" si="0"/>
        <v>0</v>
      </c>
      <c r="F22" s="124"/>
      <c r="G22" s="124"/>
      <c r="H22" s="124"/>
      <c r="K22" s="125"/>
      <c r="L22" s="111">
        <v>1015</v>
      </c>
      <c r="M22" s="111" t="s">
        <v>55</v>
      </c>
      <c r="N22" s="111">
        <v>3</v>
      </c>
      <c r="O22" s="111">
        <v>9</v>
      </c>
      <c r="P22" s="111">
        <f t="shared" si="1"/>
        <v>12</v>
      </c>
      <c r="Q22" s="111">
        <f t="shared" si="2"/>
        <v>0</v>
      </c>
    </row>
    <row r="23" spans="3:17" x14ac:dyDescent="0.4">
      <c r="C23" s="126">
        <v>1013</v>
      </c>
      <c r="D23" s="127" t="s">
        <v>53</v>
      </c>
      <c r="E23" s="128">
        <f t="shared" si="0"/>
        <v>0</v>
      </c>
      <c r="F23" s="124"/>
      <c r="G23" s="124"/>
      <c r="H23" s="124"/>
      <c r="K23" s="125"/>
      <c r="L23" s="111">
        <v>1017</v>
      </c>
      <c r="M23" s="111" t="s">
        <v>57</v>
      </c>
      <c r="N23" s="111">
        <v>2</v>
      </c>
      <c r="O23" s="111">
        <v>2</v>
      </c>
      <c r="P23" s="111">
        <f t="shared" si="1"/>
        <v>4</v>
      </c>
      <c r="Q23" s="111">
        <f t="shared" si="2"/>
        <v>0</v>
      </c>
    </row>
    <row r="24" spans="3:17" x14ac:dyDescent="0.4">
      <c r="C24" s="126">
        <v>1014</v>
      </c>
      <c r="D24" s="127" t="s">
        <v>54</v>
      </c>
      <c r="E24" s="128">
        <f t="shared" si="0"/>
        <v>0</v>
      </c>
      <c r="F24" s="124"/>
      <c r="G24" s="124"/>
      <c r="H24" s="124"/>
      <c r="K24" s="125"/>
      <c r="L24" s="111">
        <v>1018</v>
      </c>
      <c r="M24" s="111" t="s">
        <v>58</v>
      </c>
      <c r="N24" s="111">
        <v>4</v>
      </c>
      <c r="O24" s="111">
        <v>6</v>
      </c>
      <c r="P24" s="111">
        <f t="shared" si="1"/>
        <v>10</v>
      </c>
      <c r="Q24" s="111">
        <f t="shared" si="2"/>
        <v>0</v>
      </c>
    </row>
    <row r="25" spans="3:17" x14ac:dyDescent="0.4">
      <c r="C25" s="126">
        <v>1015</v>
      </c>
      <c r="D25" s="127" t="s">
        <v>55</v>
      </c>
      <c r="E25" s="128">
        <f t="shared" si="0"/>
        <v>0</v>
      </c>
      <c r="F25" s="124"/>
      <c r="G25" s="124"/>
      <c r="H25" s="124"/>
      <c r="K25" s="125"/>
      <c r="L25" s="111">
        <v>1019</v>
      </c>
      <c r="M25" s="111" t="s">
        <v>59</v>
      </c>
      <c r="N25" s="111">
        <v>3</v>
      </c>
      <c r="O25" s="111">
        <v>5</v>
      </c>
      <c r="P25" s="111">
        <f t="shared" si="1"/>
        <v>8</v>
      </c>
      <c r="Q25" s="111">
        <f t="shared" si="2"/>
        <v>0</v>
      </c>
    </row>
    <row r="26" spans="3:17" x14ac:dyDescent="0.4">
      <c r="C26" s="126">
        <v>1016</v>
      </c>
      <c r="D26" s="127" t="s">
        <v>56</v>
      </c>
      <c r="E26" s="128">
        <f t="shared" si="0"/>
        <v>0</v>
      </c>
      <c r="F26" s="124"/>
      <c r="G26" s="124"/>
      <c r="H26" s="124"/>
      <c r="K26" s="125"/>
      <c r="L26" s="111">
        <v>1021</v>
      </c>
      <c r="M26" s="111" t="s">
        <v>61</v>
      </c>
      <c r="N26" s="111">
        <v>8</v>
      </c>
      <c r="O26" s="111">
        <v>9</v>
      </c>
      <c r="P26" s="111">
        <f t="shared" si="1"/>
        <v>17</v>
      </c>
      <c r="Q26" s="111">
        <f t="shared" si="2"/>
        <v>1</v>
      </c>
    </row>
    <row r="27" spans="3:17" x14ac:dyDescent="0.4">
      <c r="C27" s="126">
        <v>1017</v>
      </c>
      <c r="D27" s="127" t="s">
        <v>57</v>
      </c>
      <c r="E27" s="128">
        <f t="shared" si="0"/>
        <v>0</v>
      </c>
      <c r="F27" s="124"/>
      <c r="G27" s="124"/>
      <c r="H27" s="124"/>
      <c r="K27" s="125"/>
      <c r="L27" s="111">
        <v>1022</v>
      </c>
      <c r="M27" s="111" t="s">
        <v>62</v>
      </c>
      <c r="N27" s="111">
        <v>1</v>
      </c>
      <c r="O27" s="111">
        <v>5</v>
      </c>
      <c r="P27" s="111">
        <f t="shared" si="1"/>
        <v>6</v>
      </c>
      <c r="Q27" s="111">
        <f t="shared" si="2"/>
        <v>0</v>
      </c>
    </row>
    <row r="28" spans="3:17" x14ac:dyDescent="0.4">
      <c r="C28" s="126">
        <v>1018</v>
      </c>
      <c r="D28" s="127" t="s">
        <v>58</v>
      </c>
      <c r="E28" s="128">
        <f t="shared" si="0"/>
        <v>0</v>
      </c>
      <c r="F28" s="124"/>
      <c r="G28" s="124"/>
      <c r="H28" s="124"/>
      <c r="K28" s="125"/>
      <c r="L28" s="111">
        <v>1023</v>
      </c>
      <c r="M28" s="111" t="s">
        <v>63</v>
      </c>
      <c r="N28" s="111">
        <v>0</v>
      </c>
      <c r="O28" s="111">
        <v>1</v>
      </c>
      <c r="P28" s="111">
        <f t="shared" si="1"/>
        <v>1</v>
      </c>
      <c r="Q28" s="111">
        <f t="shared" si="2"/>
        <v>0</v>
      </c>
    </row>
    <row r="29" spans="3:17" x14ac:dyDescent="0.4">
      <c r="C29" s="126">
        <v>1019</v>
      </c>
      <c r="D29" s="127" t="s">
        <v>59</v>
      </c>
      <c r="E29" s="128">
        <f t="shared" si="0"/>
        <v>0</v>
      </c>
      <c r="F29" s="124"/>
      <c r="G29" s="124"/>
      <c r="H29" s="124"/>
      <c r="K29" s="125"/>
      <c r="L29" s="111">
        <v>1024</v>
      </c>
      <c r="M29" s="111" t="s">
        <v>64</v>
      </c>
      <c r="N29" s="111">
        <v>4</v>
      </c>
      <c r="O29" s="111">
        <v>8</v>
      </c>
      <c r="P29" s="111">
        <f t="shared" si="1"/>
        <v>12</v>
      </c>
      <c r="Q29" s="111">
        <f t="shared" si="2"/>
        <v>0</v>
      </c>
    </row>
    <row r="30" spans="3:17" x14ac:dyDescent="0.4">
      <c r="C30" s="126">
        <v>1020</v>
      </c>
      <c r="D30" s="127" t="s">
        <v>60</v>
      </c>
      <c r="E30" s="128">
        <f t="shared" si="0"/>
        <v>0</v>
      </c>
      <c r="F30" s="124"/>
      <c r="G30" s="124"/>
      <c r="H30" s="124"/>
      <c r="K30" s="125"/>
      <c r="L30" s="111">
        <v>1025</v>
      </c>
      <c r="M30" s="111" t="s">
        <v>65</v>
      </c>
      <c r="N30" s="111">
        <v>2</v>
      </c>
      <c r="O30" s="111">
        <v>9</v>
      </c>
      <c r="P30" s="111">
        <f t="shared" si="1"/>
        <v>11</v>
      </c>
      <c r="Q30" s="111">
        <f t="shared" si="2"/>
        <v>0</v>
      </c>
    </row>
    <row r="31" spans="3:17" x14ac:dyDescent="0.4">
      <c r="C31" s="126">
        <v>1021</v>
      </c>
      <c r="D31" s="127" t="s">
        <v>61</v>
      </c>
      <c r="E31" s="128">
        <f t="shared" si="0"/>
        <v>1</v>
      </c>
      <c r="F31" s="124"/>
      <c r="G31" s="124"/>
      <c r="H31" s="124"/>
      <c r="K31" s="125"/>
      <c r="L31" s="111">
        <v>1026</v>
      </c>
      <c r="M31" s="111" t="s">
        <v>66</v>
      </c>
      <c r="N31" s="111">
        <v>9</v>
      </c>
      <c r="O31" s="111">
        <v>10</v>
      </c>
      <c r="P31" s="111">
        <f t="shared" si="1"/>
        <v>19</v>
      </c>
      <c r="Q31" s="111">
        <f t="shared" si="2"/>
        <v>1</v>
      </c>
    </row>
    <row r="32" spans="3:17" x14ac:dyDescent="0.4">
      <c r="C32" s="126">
        <v>1022</v>
      </c>
      <c r="D32" s="127" t="s">
        <v>62</v>
      </c>
      <c r="E32" s="128">
        <f t="shared" si="0"/>
        <v>0</v>
      </c>
      <c r="F32" s="124"/>
      <c r="G32" s="124"/>
      <c r="H32" s="124"/>
      <c r="K32" s="125"/>
      <c r="L32" s="111">
        <v>1027</v>
      </c>
      <c r="M32" s="111" t="s">
        <v>67</v>
      </c>
      <c r="N32" s="111">
        <v>2</v>
      </c>
      <c r="O32" s="111">
        <v>4</v>
      </c>
      <c r="P32" s="111">
        <f t="shared" si="1"/>
        <v>6</v>
      </c>
      <c r="Q32" s="111">
        <f t="shared" si="2"/>
        <v>0</v>
      </c>
    </row>
    <row r="33" spans="3:17" x14ac:dyDescent="0.4">
      <c r="C33" s="126">
        <v>1023</v>
      </c>
      <c r="D33" s="127" t="s">
        <v>63</v>
      </c>
      <c r="E33" s="128">
        <f t="shared" si="0"/>
        <v>0</v>
      </c>
      <c r="F33" s="124"/>
      <c r="G33" s="124"/>
      <c r="H33" s="124"/>
      <c r="K33" s="125"/>
      <c r="L33" s="111">
        <v>1029</v>
      </c>
      <c r="M33" s="111" t="s">
        <v>69</v>
      </c>
      <c r="N33" s="111">
        <v>0</v>
      </c>
      <c r="O33" s="111">
        <v>6</v>
      </c>
      <c r="P33" s="111">
        <f t="shared" si="1"/>
        <v>6</v>
      </c>
      <c r="Q33" s="111">
        <f t="shared" si="2"/>
        <v>0</v>
      </c>
    </row>
    <row r="34" spans="3:17" x14ac:dyDescent="0.4">
      <c r="C34" s="126">
        <v>1024</v>
      </c>
      <c r="D34" s="127" t="s">
        <v>64</v>
      </c>
      <c r="E34" s="128">
        <f t="shared" si="0"/>
        <v>0</v>
      </c>
      <c r="F34" s="124"/>
      <c r="G34" s="124"/>
      <c r="H34" s="124"/>
      <c r="K34" s="125"/>
      <c r="L34" s="111">
        <v>1030</v>
      </c>
      <c r="M34" s="111" t="s">
        <v>70</v>
      </c>
      <c r="N34" s="111">
        <v>1</v>
      </c>
      <c r="O34" s="111">
        <v>1</v>
      </c>
      <c r="P34" s="111">
        <f t="shared" si="1"/>
        <v>2</v>
      </c>
      <c r="Q34" s="111">
        <f t="shared" si="2"/>
        <v>0</v>
      </c>
    </row>
    <row r="35" spans="3:17" x14ac:dyDescent="0.4">
      <c r="C35" s="126">
        <v>1025</v>
      </c>
      <c r="D35" s="127" t="s">
        <v>65</v>
      </c>
      <c r="E35" s="128">
        <f t="shared" si="0"/>
        <v>0</v>
      </c>
      <c r="F35" s="124"/>
      <c r="G35" s="124"/>
      <c r="H35" s="124"/>
      <c r="K35" s="125"/>
      <c r="L35" s="111">
        <v>1039</v>
      </c>
      <c r="M35" s="111" t="s">
        <v>76</v>
      </c>
      <c r="N35" s="111">
        <v>0</v>
      </c>
      <c r="O35" s="111">
        <v>7</v>
      </c>
      <c r="P35" s="111">
        <f t="shared" si="1"/>
        <v>7</v>
      </c>
      <c r="Q35" s="111">
        <f t="shared" si="2"/>
        <v>0</v>
      </c>
    </row>
    <row r="36" spans="3:17" x14ac:dyDescent="0.4">
      <c r="C36" s="126">
        <v>1026</v>
      </c>
      <c r="D36" s="127" t="s">
        <v>66</v>
      </c>
      <c r="E36" s="128">
        <f t="shared" si="0"/>
        <v>1</v>
      </c>
      <c r="F36" s="124"/>
      <c r="G36" s="124"/>
      <c r="H36" s="124"/>
      <c r="K36" s="125"/>
      <c r="L36" s="111">
        <v>1044</v>
      </c>
      <c r="M36" s="111" t="s">
        <v>212</v>
      </c>
      <c r="N36" s="111">
        <v>4</v>
      </c>
      <c r="O36" s="111">
        <v>7</v>
      </c>
      <c r="P36" s="111">
        <f t="shared" si="1"/>
        <v>11</v>
      </c>
      <c r="Q36" s="111">
        <f t="shared" si="2"/>
        <v>0</v>
      </c>
    </row>
    <row r="37" spans="3:17" x14ac:dyDescent="0.4">
      <c r="C37" s="126">
        <v>1027</v>
      </c>
      <c r="D37" s="127" t="s">
        <v>67</v>
      </c>
      <c r="E37" s="128">
        <f t="shared" si="0"/>
        <v>0</v>
      </c>
      <c r="F37" s="124"/>
      <c r="G37" s="124"/>
      <c r="H37" s="124"/>
      <c r="K37" s="125"/>
      <c r="L37" s="111">
        <v>1045</v>
      </c>
      <c r="M37" s="111" t="s">
        <v>77</v>
      </c>
      <c r="N37" s="111">
        <v>5</v>
      </c>
      <c r="O37" s="111">
        <v>8</v>
      </c>
      <c r="P37" s="111">
        <f t="shared" si="1"/>
        <v>13</v>
      </c>
      <c r="Q37" s="111">
        <f t="shared" si="2"/>
        <v>0</v>
      </c>
    </row>
    <row r="38" spans="3:17" x14ac:dyDescent="0.4">
      <c r="C38" s="126">
        <v>1028</v>
      </c>
      <c r="D38" s="127" t="s">
        <v>68</v>
      </c>
      <c r="E38" s="128">
        <f t="shared" si="0"/>
        <v>0</v>
      </c>
      <c r="F38" s="124"/>
      <c r="G38" s="124"/>
      <c r="H38" s="124"/>
      <c r="K38" s="125"/>
      <c r="L38" s="111">
        <v>1047</v>
      </c>
      <c r="M38" s="111" t="s">
        <v>78</v>
      </c>
      <c r="N38" s="111">
        <v>0</v>
      </c>
      <c r="O38" s="111">
        <v>2</v>
      </c>
      <c r="P38" s="111">
        <f t="shared" si="1"/>
        <v>2</v>
      </c>
      <c r="Q38" s="111">
        <f t="shared" si="2"/>
        <v>0</v>
      </c>
    </row>
    <row r="39" spans="3:17" x14ac:dyDescent="0.4">
      <c r="C39" s="126">
        <v>1029</v>
      </c>
      <c r="D39" s="127" t="s">
        <v>69</v>
      </c>
      <c r="E39" s="128">
        <f t="shared" si="0"/>
        <v>0</v>
      </c>
      <c r="F39" s="124"/>
      <c r="G39" s="124"/>
      <c r="H39" s="124"/>
      <c r="K39" s="125"/>
      <c r="L39" s="111">
        <v>1050</v>
      </c>
      <c r="M39" s="111" t="s">
        <v>215</v>
      </c>
      <c r="N39" s="111">
        <v>0</v>
      </c>
      <c r="O39" s="111">
        <v>1</v>
      </c>
      <c r="P39" s="111">
        <f t="shared" si="1"/>
        <v>1</v>
      </c>
      <c r="Q39" s="111">
        <f t="shared" si="2"/>
        <v>0</v>
      </c>
    </row>
    <row r="40" spans="3:17" x14ac:dyDescent="0.4">
      <c r="C40" s="126">
        <v>1030</v>
      </c>
      <c r="D40" s="127" t="s">
        <v>70</v>
      </c>
      <c r="E40" s="128">
        <f t="shared" si="0"/>
        <v>0</v>
      </c>
      <c r="F40" s="124"/>
      <c r="G40" s="124"/>
      <c r="H40" s="124"/>
      <c r="K40" s="125"/>
      <c r="L40" s="111">
        <v>1101</v>
      </c>
      <c r="M40" s="111" t="s">
        <v>79</v>
      </c>
      <c r="N40" s="111">
        <v>5</v>
      </c>
      <c r="O40" s="111">
        <v>2</v>
      </c>
      <c r="P40" s="111">
        <f t="shared" si="1"/>
        <v>7</v>
      </c>
      <c r="Q40" s="111">
        <f t="shared" si="2"/>
        <v>0</v>
      </c>
    </row>
    <row r="41" spans="3:17" x14ac:dyDescent="0.4">
      <c r="C41" s="126">
        <v>1031</v>
      </c>
      <c r="D41" s="127" t="s">
        <v>71</v>
      </c>
      <c r="E41" s="128">
        <f t="shared" si="0"/>
        <v>0</v>
      </c>
      <c r="F41" s="124"/>
      <c r="G41" s="124"/>
      <c r="H41" s="124"/>
      <c r="K41" s="125"/>
      <c r="L41" s="111">
        <v>1103</v>
      </c>
      <c r="M41" s="111" t="s">
        <v>81</v>
      </c>
      <c r="N41" s="111">
        <v>0</v>
      </c>
      <c r="O41" s="111">
        <v>4</v>
      </c>
      <c r="P41" s="111">
        <f t="shared" si="1"/>
        <v>4</v>
      </c>
      <c r="Q41" s="111">
        <f t="shared" si="2"/>
        <v>0</v>
      </c>
    </row>
    <row r="42" spans="3:17" x14ac:dyDescent="0.4">
      <c r="C42" s="126">
        <v>1032</v>
      </c>
      <c r="D42" s="127" t="s">
        <v>72</v>
      </c>
      <c r="E42" s="128">
        <f t="shared" si="0"/>
        <v>0</v>
      </c>
      <c r="F42" s="124"/>
      <c r="G42" s="124"/>
      <c r="H42" s="124"/>
      <c r="K42" s="125"/>
      <c r="L42" s="111">
        <v>1106</v>
      </c>
      <c r="M42" s="111" t="s">
        <v>83</v>
      </c>
      <c r="N42" s="111">
        <v>5</v>
      </c>
      <c r="O42" s="111">
        <v>0</v>
      </c>
      <c r="P42" s="111">
        <f t="shared" si="1"/>
        <v>5</v>
      </c>
      <c r="Q42" s="111">
        <f t="shared" si="2"/>
        <v>0</v>
      </c>
    </row>
    <row r="43" spans="3:17" x14ac:dyDescent="0.4">
      <c r="C43" s="126">
        <v>1033</v>
      </c>
      <c r="D43" s="127" t="s">
        <v>73</v>
      </c>
      <c r="E43" s="128">
        <f t="shared" si="0"/>
        <v>0</v>
      </c>
      <c r="F43" s="124"/>
      <c r="G43" s="124"/>
      <c r="H43" s="124"/>
      <c r="K43" s="125"/>
      <c r="L43" s="111">
        <v>1108</v>
      </c>
      <c r="M43" s="111" t="s">
        <v>591</v>
      </c>
      <c r="N43" s="111">
        <v>0</v>
      </c>
      <c r="O43" s="111">
        <v>3</v>
      </c>
      <c r="P43" s="111">
        <f t="shared" si="1"/>
        <v>3</v>
      </c>
      <c r="Q43" s="111">
        <f t="shared" si="2"/>
        <v>0</v>
      </c>
    </row>
    <row r="44" spans="3:17" x14ac:dyDescent="0.4">
      <c r="C44" s="126">
        <v>1034</v>
      </c>
      <c r="D44" s="127" t="s">
        <v>74</v>
      </c>
      <c r="E44" s="128">
        <f t="shared" si="0"/>
        <v>0</v>
      </c>
      <c r="F44" s="124"/>
      <c r="G44" s="124"/>
      <c r="H44" s="124"/>
      <c r="K44" s="125"/>
      <c r="L44" s="111">
        <v>1110</v>
      </c>
      <c r="M44" s="111" t="s">
        <v>86</v>
      </c>
      <c r="N44" s="111">
        <v>0</v>
      </c>
      <c r="O44" s="111">
        <v>1</v>
      </c>
      <c r="P44" s="111">
        <f t="shared" si="1"/>
        <v>1</v>
      </c>
      <c r="Q44" s="111">
        <f t="shared" si="2"/>
        <v>0</v>
      </c>
    </row>
    <row r="45" spans="3:17" x14ac:dyDescent="0.4">
      <c r="C45" s="126">
        <v>1035</v>
      </c>
      <c r="D45" s="127"/>
      <c r="E45" s="128">
        <f t="shared" si="0"/>
        <v>0</v>
      </c>
      <c r="F45" s="124"/>
      <c r="G45" s="124"/>
      <c r="H45" s="124"/>
      <c r="K45" s="125"/>
      <c r="L45" s="111">
        <v>1114</v>
      </c>
      <c r="M45" s="111" t="s">
        <v>610</v>
      </c>
      <c r="N45" s="111">
        <v>10</v>
      </c>
      <c r="O45" s="111">
        <v>9</v>
      </c>
      <c r="P45" s="111">
        <f t="shared" si="1"/>
        <v>19</v>
      </c>
      <c r="Q45" s="111">
        <f t="shared" si="2"/>
        <v>1</v>
      </c>
    </row>
    <row r="46" spans="3:17" x14ac:dyDescent="0.4">
      <c r="C46" s="126">
        <v>1036</v>
      </c>
      <c r="D46" s="127"/>
      <c r="E46" s="128">
        <f t="shared" si="0"/>
        <v>0</v>
      </c>
      <c r="F46" s="124"/>
      <c r="G46" s="124"/>
      <c r="H46" s="124"/>
      <c r="K46" s="125"/>
      <c r="L46" s="111">
        <v>2001</v>
      </c>
      <c r="M46" s="111" t="s">
        <v>91</v>
      </c>
      <c r="N46" s="111">
        <v>1</v>
      </c>
      <c r="O46" s="111">
        <v>9</v>
      </c>
      <c r="P46" s="111">
        <f t="shared" si="1"/>
        <v>10</v>
      </c>
      <c r="Q46" s="111">
        <f t="shared" si="2"/>
        <v>0</v>
      </c>
    </row>
    <row r="47" spans="3:17" x14ac:dyDescent="0.4">
      <c r="C47" s="126">
        <v>1037</v>
      </c>
      <c r="D47" s="127" t="s">
        <v>75</v>
      </c>
      <c r="E47" s="128">
        <f t="shared" si="0"/>
        <v>0</v>
      </c>
      <c r="F47" s="124"/>
      <c r="G47" s="124"/>
      <c r="H47" s="124"/>
      <c r="K47" s="125"/>
      <c r="L47" s="111">
        <v>2002</v>
      </c>
      <c r="M47" s="111" t="s">
        <v>92</v>
      </c>
      <c r="N47" s="111">
        <v>2</v>
      </c>
      <c r="O47" s="111">
        <v>2</v>
      </c>
      <c r="P47" s="111">
        <f t="shared" si="1"/>
        <v>4</v>
      </c>
      <c r="Q47" s="111">
        <f t="shared" si="2"/>
        <v>0</v>
      </c>
    </row>
    <row r="48" spans="3:17" x14ac:dyDescent="0.4">
      <c r="C48" s="126">
        <v>1038</v>
      </c>
      <c r="D48" s="127" t="s">
        <v>211</v>
      </c>
      <c r="E48" s="128">
        <f t="shared" si="0"/>
        <v>0</v>
      </c>
      <c r="F48" s="124"/>
      <c r="G48" s="124"/>
      <c r="H48" s="124"/>
      <c r="K48" s="125"/>
      <c r="L48" s="111">
        <v>2003</v>
      </c>
      <c r="M48" s="111" t="s">
        <v>93</v>
      </c>
      <c r="N48" s="111">
        <v>2</v>
      </c>
      <c r="O48" s="111">
        <v>6</v>
      </c>
      <c r="P48" s="111">
        <f t="shared" si="1"/>
        <v>8</v>
      </c>
      <c r="Q48" s="111">
        <f t="shared" si="2"/>
        <v>0</v>
      </c>
    </row>
    <row r="49" spans="3:17" x14ac:dyDescent="0.4">
      <c r="C49" s="126">
        <v>1039</v>
      </c>
      <c r="D49" s="127" t="s">
        <v>76</v>
      </c>
      <c r="E49" s="128">
        <f t="shared" si="0"/>
        <v>0</v>
      </c>
      <c r="F49" s="124"/>
      <c r="G49" s="124"/>
      <c r="H49" s="124"/>
      <c r="K49" s="125"/>
      <c r="L49" s="111">
        <v>2004</v>
      </c>
      <c r="M49" s="111" t="s">
        <v>94</v>
      </c>
      <c r="N49" s="111">
        <v>9</v>
      </c>
      <c r="O49" s="111">
        <v>10</v>
      </c>
      <c r="P49" s="111">
        <f t="shared" si="1"/>
        <v>19</v>
      </c>
      <c r="Q49" s="111">
        <f t="shared" si="2"/>
        <v>1</v>
      </c>
    </row>
    <row r="50" spans="3:17" x14ac:dyDescent="0.4">
      <c r="C50" s="126">
        <v>1040</v>
      </c>
      <c r="D50" s="127"/>
      <c r="E50" s="128">
        <f t="shared" si="0"/>
        <v>0</v>
      </c>
      <c r="F50" s="124"/>
      <c r="G50" s="124"/>
      <c r="H50" s="124"/>
      <c r="K50" s="125"/>
      <c r="L50" s="111">
        <v>2005</v>
      </c>
      <c r="M50" s="111" t="s">
        <v>95</v>
      </c>
      <c r="N50" s="111">
        <v>4</v>
      </c>
      <c r="O50" s="111">
        <v>3</v>
      </c>
      <c r="P50" s="111">
        <f t="shared" si="1"/>
        <v>7</v>
      </c>
      <c r="Q50" s="111">
        <f t="shared" si="2"/>
        <v>0</v>
      </c>
    </row>
    <row r="51" spans="3:17" x14ac:dyDescent="0.4">
      <c r="C51" s="126">
        <v>1041</v>
      </c>
      <c r="D51" s="127"/>
      <c r="E51" s="128">
        <f t="shared" si="0"/>
        <v>0</v>
      </c>
      <c r="F51" s="124"/>
      <c r="G51" s="124"/>
      <c r="H51" s="124"/>
      <c r="K51" s="125"/>
      <c r="L51" s="111">
        <v>2008</v>
      </c>
      <c r="M51" s="111" t="s">
        <v>223</v>
      </c>
      <c r="N51" s="111">
        <v>0</v>
      </c>
      <c r="O51" s="111">
        <v>1</v>
      </c>
      <c r="P51" s="111">
        <f t="shared" si="1"/>
        <v>1</v>
      </c>
      <c r="Q51" s="111">
        <f t="shared" si="2"/>
        <v>0</v>
      </c>
    </row>
    <row r="52" spans="3:17" x14ac:dyDescent="0.4">
      <c r="C52" s="126">
        <v>1042</v>
      </c>
      <c r="D52" s="127"/>
      <c r="E52" s="128">
        <f t="shared" si="0"/>
        <v>0</v>
      </c>
      <c r="F52" s="124"/>
      <c r="G52" s="124"/>
      <c r="H52" s="124"/>
      <c r="K52" s="125"/>
      <c r="L52" s="111">
        <v>2011</v>
      </c>
      <c r="M52" s="111" t="s">
        <v>98</v>
      </c>
      <c r="N52" s="111">
        <v>4</v>
      </c>
      <c r="O52" s="111">
        <v>9</v>
      </c>
      <c r="P52" s="111">
        <f t="shared" si="1"/>
        <v>13</v>
      </c>
      <c r="Q52" s="111">
        <f t="shared" si="2"/>
        <v>0</v>
      </c>
    </row>
    <row r="53" spans="3:17" x14ac:dyDescent="0.4">
      <c r="C53" s="126">
        <v>1043</v>
      </c>
      <c r="D53" s="127"/>
      <c r="E53" s="128">
        <f t="shared" si="0"/>
        <v>0</v>
      </c>
      <c r="F53" s="124"/>
      <c r="G53" s="124"/>
      <c r="H53" s="124"/>
      <c r="K53" s="125"/>
      <c r="L53" s="111">
        <v>2012</v>
      </c>
      <c r="M53" s="111" t="s">
        <v>99</v>
      </c>
      <c r="N53" s="111">
        <v>5</v>
      </c>
      <c r="O53" s="111">
        <v>8</v>
      </c>
      <c r="P53" s="111">
        <f t="shared" si="1"/>
        <v>13</v>
      </c>
      <c r="Q53" s="111">
        <f t="shared" si="2"/>
        <v>0</v>
      </c>
    </row>
    <row r="54" spans="3:17" x14ac:dyDescent="0.4">
      <c r="C54" s="126">
        <v>1044</v>
      </c>
      <c r="D54" s="127" t="s">
        <v>212</v>
      </c>
      <c r="E54" s="128">
        <f t="shared" si="0"/>
        <v>0</v>
      </c>
      <c r="F54" s="124"/>
      <c r="G54" s="124"/>
      <c r="H54" s="124"/>
      <c r="K54" s="125"/>
      <c r="L54" s="111">
        <v>2013</v>
      </c>
      <c r="M54" s="111" t="s">
        <v>100</v>
      </c>
      <c r="N54" s="111">
        <v>2</v>
      </c>
      <c r="O54" s="111">
        <v>1</v>
      </c>
      <c r="P54" s="111">
        <f t="shared" si="1"/>
        <v>3</v>
      </c>
      <c r="Q54" s="111">
        <f t="shared" si="2"/>
        <v>0</v>
      </c>
    </row>
    <row r="55" spans="3:17" x14ac:dyDescent="0.4">
      <c r="C55" s="126">
        <v>1045</v>
      </c>
      <c r="D55" s="127" t="s">
        <v>77</v>
      </c>
      <c r="E55" s="128">
        <f t="shared" si="0"/>
        <v>0</v>
      </c>
      <c r="F55" s="124"/>
      <c r="G55" s="124"/>
      <c r="H55" s="124"/>
      <c r="K55" s="125"/>
      <c r="L55" s="111">
        <v>2014</v>
      </c>
      <c r="M55" s="111" t="s">
        <v>101</v>
      </c>
      <c r="N55" s="111">
        <v>2</v>
      </c>
      <c r="O55" s="111">
        <v>6</v>
      </c>
      <c r="P55" s="111">
        <f t="shared" si="1"/>
        <v>8</v>
      </c>
      <c r="Q55" s="111">
        <f t="shared" si="2"/>
        <v>0</v>
      </c>
    </row>
    <row r="56" spans="3:17" x14ac:dyDescent="0.4">
      <c r="C56" s="126">
        <v>1046</v>
      </c>
      <c r="D56" s="127"/>
      <c r="E56" s="128">
        <f t="shared" si="0"/>
        <v>0</v>
      </c>
      <c r="F56" s="124"/>
      <c r="G56" s="124"/>
      <c r="H56" s="124"/>
      <c r="K56" s="125"/>
      <c r="L56" s="111">
        <v>2015</v>
      </c>
      <c r="M56" s="111" t="s">
        <v>102</v>
      </c>
      <c r="N56" s="111">
        <v>1</v>
      </c>
      <c r="O56" s="111">
        <v>9</v>
      </c>
      <c r="P56" s="111">
        <f t="shared" si="1"/>
        <v>10</v>
      </c>
      <c r="Q56" s="111">
        <f t="shared" si="2"/>
        <v>0</v>
      </c>
    </row>
    <row r="57" spans="3:17" x14ac:dyDescent="0.4">
      <c r="C57" s="126">
        <v>1047</v>
      </c>
      <c r="D57" s="127" t="s">
        <v>78</v>
      </c>
      <c r="E57" s="128">
        <f t="shared" si="0"/>
        <v>0</v>
      </c>
      <c r="F57" s="124"/>
      <c r="G57" s="124"/>
      <c r="H57" s="124"/>
      <c r="K57" s="125"/>
      <c r="L57" s="111">
        <v>2016</v>
      </c>
      <c r="M57" s="111" t="s">
        <v>103</v>
      </c>
      <c r="N57" s="111">
        <v>0</v>
      </c>
      <c r="O57" s="111">
        <v>2</v>
      </c>
      <c r="P57" s="111">
        <f t="shared" si="1"/>
        <v>2</v>
      </c>
      <c r="Q57" s="111">
        <f t="shared" si="2"/>
        <v>0</v>
      </c>
    </row>
    <row r="58" spans="3:17" x14ac:dyDescent="0.4">
      <c r="C58" s="126">
        <v>1048</v>
      </c>
      <c r="D58" s="127" t="s">
        <v>213</v>
      </c>
      <c r="E58" s="128">
        <f t="shared" si="0"/>
        <v>0</v>
      </c>
      <c r="F58" s="124"/>
      <c r="G58" s="124"/>
      <c r="H58" s="124"/>
      <c r="K58" s="125"/>
      <c r="L58" s="111">
        <v>2017</v>
      </c>
      <c r="M58" s="111" t="s">
        <v>104</v>
      </c>
      <c r="N58" s="111">
        <v>8</v>
      </c>
      <c r="O58" s="111">
        <v>10</v>
      </c>
      <c r="P58" s="111">
        <f t="shared" si="1"/>
        <v>18</v>
      </c>
      <c r="Q58" s="111">
        <f t="shared" si="2"/>
        <v>1</v>
      </c>
    </row>
    <row r="59" spans="3:17" x14ac:dyDescent="0.4">
      <c r="C59" s="126">
        <v>1049</v>
      </c>
      <c r="D59" s="127" t="s">
        <v>214</v>
      </c>
      <c r="E59" s="128">
        <f t="shared" si="0"/>
        <v>0</v>
      </c>
      <c r="F59" s="124"/>
      <c r="G59" s="124"/>
      <c r="H59" s="124"/>
      <c r="K59" s="125"/>
      <c r="L59" s="111">
        <v>2019</v>
      </c>
      <c r="M59" s="111" t="s">
        <v>106</v>
      </c>
      <c r="N59" s="111">
        <v>1</v>
      </c>
      <c r="O59" s="111">
        <v>4</v>
      </c>
      <c r="P59" s="111">
        <f t="shared" si="1"/>
        <v>5</v>
      </c>
      <c r="Q59" s="111">
        <f t="shared" si="2"/>
        <v>0</v>
      </c>
    </row>
    <row r="60" spans="3:17" x14ac:dyDescent="0.4">
      <c r="C60" s="126">
        <v>1050</v>
      </c>
      <c r="D60" s="127" t="s">
        <v>215</v>
      </c>
      <c r="E60" s="128">
        <f t="shared" si="0"/>
        <v>0</v>
      </c>
      <c r="F60" s="124"/>
      <c r="G60" s="124"/>
      <c r="H60" s="124"/>
      <c r="K60" s="125"/>
      <c r="L60" s="111">
        <v>2020</v>
      </c>
      <c r="M60" s="111" t="s">
        <v>107</v>
      </c>
      <c r="N60" s="111">
        <v>8</v>
      </c>
      <c r="O60" s="111">
        <v>9</v>
      </c>
      <c r="P60" s="111">
        <f t="shared" si="1"/>
        <v>17</v>
      </c>
      <c r="Q60" s="111">
        <f t="shared" si="2"/>
        <v>1</v>
      </c>
    </row>
    <row r="61" spans="3:17" x14ac:dyDescent="0.4">
      <c r="C61" s="126">
        <v>1051</v>
      </c>
      <c r="D61" s="127" t="s">
        <v>216</v>
      </c>
      <c r="E61" s="128">
        <f t="shared" si="0"/>
        <v>0</v>
      </c>
      <c r="F61" s="124"/>
      <c r="G61" s="124"/>
      <c r="H61" s="124"/>
      <c r="K61" s="125"/>
      <c r="L61" s="111">
        <v>2021</v>
      </c>
      <c r="M61" s="111" t="s">
        <v>108</v>
      </c>
      <c r="N61" s="111">
        <v>1</v>
      </c>
      <c r="O61" s="111">
        <v>1</v>
      </c>
      <c r="P61" s="111">
        <f t="shared" si="1"/>
        <v>2</v>
      </c>
      <c r="Q61" s="111">
        <f t="shared" si="2"/>
        <v>0</v>
      </c>
    </row>
    <row r="62" spans="3:17" x14ac:dyDescent="0.4">
      <c r="C62" s="126">
        <v>1052</v>
      </c>
      <c r="D62" s="127"/>
      <c r="E62" s="128">
        <f t="shared" si="0"/>
        <v>0</v>
      </c>
      <c r="F62" s="124"/>
      <c r="G62" s="124"/>
      <c r="H62" s="124"/>
      <c r="K62" s="125"/>
      <c r="L62" s="111">
        <v>2026</v>
      </c>
      <c r="M62" s="111" t="s">
        <v>384</v>
      </c>
      <c r="N62" s="111">
        <v>1</v>
      </c>
      <c r="O62" s="111">
        <v>8</v>
      </c>
      <c r="P62" s="111">
        <f t="shared" si="1"/>
        <v>9</v>
      </c>
      <c r="Q62" s="111">
        <f t="shared" si="2"/>
        <v>0</v>
      </c>
    </row>
    <row r="63" spans="3:17" x14ac:dyDescent="0.4">
      <c r="C63" s="126">
        <v>1053</v>
      </c>
      <c r="D63" s="127"/>
      <c r="E63" s="128">
        <f t="shared" si="0"/>
        <v>0</v>
      </c>
      <c r="F63" s="124"/>
      <c r="G63" s="124"/>
      <c r="H63" s="124"/>
      <c r="K63" s="125"/>
      <c r="L63" s="111">
        <v>2028</v>
      </c>
      <c r="M63" s="111" t="s">
        <v>356</v>
      </c>
      <c r="N63" s="111">
        <v>3</v>
      </c>
      <c r="O63" s="111">
        <v>7</v>
      </c>
      <c r="P63" s="111">
        <f t="shared" si="1"/>
        <v>10</v>
      </c>
      <c r="Q63" s="111">
        <f t="shared" si="2"/>
        <v>0</v>
      </c>
    </row>
    <row r="64" spans="3:17" x14ac:dyDescent="0.4">
      <c r="C64" s="126">
        <v>1054</v>
      </c>
      <c r="D64" s="127" t="s">
        <v>217</v>
      </c>
      <c r="E64" s="128">
        <f t="shared" si="0"/>
        <v>0</v>
      </c>
      <c r="F64" s="124"/>
      <c r="G64" s="124"/>
      <c r="H64" s="124"/>
      <c r="K64" s="125"/>
      <c r="L64" s="111">
        <v>2039</v>
      </c>
      <c r="M64" s="111" t="s">
        <v>357</v>
      </c>
      <c r="N64" s="111">
        <v>3</v>
      </c>
      <c r="O64" s="111">
        <v>8</v>
      </c>
      <c r="P64" s="111">
        <f t="shared" si="1"/>
        <v>11</v>
      </c>
      <c r="Q64" s="111">
        <f t="shared" si="2"/>
        <v>0</v>
      </c>
    </row>
    <row r="65" spans="3:17" x14ac:dyDescent="0.4">
      <c r="C65" s="126">
        <v>1055</v>
      </c>
      <c r="D65" s="127" t="s">
        <v>350</v>
      </c>
      <c r="E65" s="128">
        <f t="shared" si="0"/>
        <v>0</v>
      </c>
      <c r="F65" s="124"/>
      <c r="G65" s="124"/>
      <c r="H65" s="124"/>
      <c r="K65" s="125"/>
      <c r="L65" s="111">
        <v>2040</v>
      </c>
      <c r="M65" s="111" t="s">
        <v>592</v>
      </c>
      <c r="N65" s="111">
        <v>1</v>
      </c>
      <c r="O65" s="111">
        <v>1</v>
      </c>
      <c r="P65" s="111">
        <f t="shared" si="1"/>
        <v>2</v>
      </c>
      <c r="Q65" s="111">
        <f t="shared" si="2"/>
        <v>0</v>
      </c>
    </row>
    <row r="66" spans="3:17" x14ac:dyDescent="0.4">
      <c r="C66" s="126">
        <v>1056</v>
      </c>
      <c r="D66" s="127" t="s">
        <v>218</v>
      </c>
      <c r="E66" s="128">
        <f t="shared" si="0"/>
        <v>0</v>
      </c>
      <c r="F66" s="124"/>
      <c r="G66" s="124"/>
      <c r="H66" s="124"/>
      <c r="K66" s="125"/>
      <c r="L66" s="111">
        <v>2106</v>
      </c>
      <c r="M66" s="111" t="s">
        <v>116</v>
      </c>
      <c r="N66" s="111">
        <v>3</v>
      </c>
      <c r="O66" s="111">
        <v>3</v>
      </c>
      <c r="P66" s="111">
        <f t="shared" si="1"/>
        <v>6</v>
      </c>
      <c r="Q66" s="111">
        <f t="shared" si="2"/>
        <v>0</v>
      </c>
    </row>
    <row r="67" spans="3:17" x14ac:dyDescent="0.4">
      <c r="C67" s="126">
        <v>1101</v>
      </c>
      <c r="D67" s="127" t="s">
        <v>79</v>
      </c>
      <c r="E67" s="128">
        <f t="shared" si="0"/>
        <v>0</v>
      </c>
      <c r="F67" s="124"/>
      <c r="G67" s="124"/>
      <c r="H67" s="124"/>
      <c r="K67" s="125"/>
      <c r="L67" s="111">
        <v>2107</v>
      </c>
      <c r="M67" s="111" t="s">
        <v>117</v>
      </c>
      <c r="N67" s="111">
        <v>3</v>
      </c>
      <c r="O67" s="111">
        <v>3</v>
      </c>
      <c r="P67" s="111">
        <f t="shared" si="1"/>
        <v>6</v>
      </c>
      <c r="Q67" s="111">
        <f t="shared" si="2"/>
        <v>0</v>
      </c>
    </row>
    <row r="68" spans="3:17" x14ac:dyDescent="0.4">
      <c r="C68" s="126">
        <v>1102</v>
      </c>
      <c r="D68" s="127" t="s">
        <v>80</v>
      </c>
      <c r="E68" s="128">
        <f t="shared" si="0"/>
        <v>0</v>
      </c>
      <c r="F68" s="124"/>
      <c r="G68" s="124"/>
      <c r="H68" s="124"/>
      <c r="K68" s="125"/>
      <c r="L68" s="111">
        <v>2109</v>
      </c>
      <c r="M68" s="111" t="s">
        <v>119</v>
      </c>
      <c r="N68" s="111">
        <v>3</v>
      </c>
      <c r="O68" s="111">
        <v>2</v>
      </c>
      <c r="P68" s="111">
        <f t="shared" si="1"/>
        <v>5</v>
      </c>
      <c r="Q68" s="111">
        <f t="shared" si="2"/>
        <v>0</v>
      </c>
    </row>
    <row r="69" spans="3:17" x14ac:dyDescent="0.4">
      <c r="C69" s="126">
        <v>1103</v>
      </c>
      <c r="D69" s="127" t="s">
        <v>81</v>
      </c>
      <c r="E69" s="128">
        <f t="shared" si="0"/>
        <v>0</v>
      </c>
      <c r="F69" s="124"/>
      <c r="G69" s="124"/>
      <c r="H69" s="124"/>
      <c r="K69" s="125"/>
      <c r="L69" s="111">
        <v>2112</v>
      </c>
      <c r="M69" s="111" t="s">
        <v>358</v>
      </c>
      <c r="N69" s="111">
        <v>1</v>
      </c>
      <c r="O69" s="111">
        <v>5</v>
      </c>
      <c r="P69" s="111">
        <f t="shared" si="1"/>
        <v>6</v>
      </c>
      <c r="Q69" s="111">
        <f t="shared" si="2"/>
        <v>0</v>
      </c>
    </row>
    <row r="70" spans="3:17" x14ac:dyDescent="0.4">
      <c r="C70" s="126">
        <v>1104</v>
      </c>
      <c r="D70" s="127" t="s">
        <v>82</v>
      </c>
      <c r="E70" s="128">
        <f t="shared" si="0"/>
        <v>0</v>
      </c>
      <c r="F70" s="124"/>
      <c r="G70" s="124"/>
      <c r="H70" s="124"/>
      <c r="K70" s="125"/>
      <c r="L70" s="111">
        <v>2113</v>
      </c>
      <c r="M70" s="111" t="s">
        <v>120</v>
      </c>
      <c r="N70" s="111">
        <v>0</v>
      </c>
      <c r="O70" s="111">
        <v>10</v>
      </c>
      <c r="P70" s="111">
        <f t="shared" si="1"/>
        <v>10</v>
      </c>
      <c r="Q70" s="111">
        <f t="shared" si="2"/>
        <v>0</v>
      </c>
    </row>
    <row r="71" spans="3:17" x14ac:dyDescent="0.4">
      <c r="C71" s="126">
        <v>1105</v>
      </c>
      <c r="D71" s="127" t="s">
        <v>219</v>
      </c>
      <c r="E71" s="128">
        <f t="shared" si="0"/>
        <v>0</v>
      </c>
      <c r="F71" s="124"/>
      <c r="G71" s="124"/>
      <c r="H71" s="124"/>
      <c r="K71" s="125"/>
      <c r="L71" s="111">
        <v>2115</v>
      </c>
      <c r="M71" s="111" t="s">
        <v>122</v>
      </c>
      <c r="N71" s="111">
        <v>1</v>
      </c>
      <c r="O71" s="111">
        <v>2</v>
      </c>
      <c r="P71" s="111">
        <f t="shared" si="1"/>
        <v>3</v>
      </c>
      <c r="Q71" s="111">
        <f t="shared" si="2"/>
        <v>0</v>
      </c>
    </row>
    <row r="72" spans="3:17" x14ac:dyDescent="0.4">
      <c r="C72" s="126">
        <v>1106</v>
      </c>
      <c r="D72" s="127" t="s">
        <v>83</v>
      </c>
      <c r="E72" s="128">
        <f t="shared" si="0"/>
        <v>0</v>
      </c>
      <c r="F72" s="124"/>
      <c r="G72" s="124"/>
      <c r="H72" s="124"/>
      <c r="K72" s="125"/>
      <c r="L72" s="111">
        <v>2117</v>
      </c>
      <c r="M72" s="111" t="s">
        <v>232</v>
      </c>
      <c r="N72" s="111">
        <v>0</v>
      </c>
      <c r="O72" s="111">
        <v>2</v>
      </c>
      <c r="P72" s="111">
        <f t="shared" si="1"/>
        <v>2</v>
      </c>
      <c r="Q72" s="111">
        <f t="shared" si="2"/>
        <v>0</v>
      </c>
    </row>
    <row r="73" spans="3:17" x14ac:dyDescent="0.4">
      <c r="C73" s="126">
        <v>1107</v>
      </c>
      <c r="D73" s="127" t="s">
        <v>84</v>
      </c>
      <c r="E73" s="128">
        <f t="shared" si="0"/>
        <v>0</v>
      </c>
      <c r="F73" s="124"/>
      <c r="G73" s="124"/>
      <c r="H73" s="124"/>
      <c r="K73" s="125"/>
      <c r="L73" s="111">
        <v>2122</v>
      </c>
      <c r="M73" s="111" t="s">
        <v>611</v>
      </c>
      <c r="N73" s="111">
        <v>0</v>
      </c>
      <c r="O73" s="111">
        <v>3</v>
      </c>
      <c r="P73" s="111">
        <f t="shared" si="1"/>
        <v>3</v>
      </c>
      <c r="Q73" s="111">
        <f t="shared" si="2"/>
        <v>0</v>
      </c>
    </row>
    <row r="74" spans="3:17" x14ac:dyDescent="0.4">
      <c r="C74" s="126">
        <v>1108</v>
      </c>
      <c r="D74" s="127" t="s">
        <v>220</v>
      </c>
      <c r="E74" s="128">
        <f t="shared" si="0"/>
        <v>0</v>
      </c>
      <c r="F74" s="124"/>
      <c r="G74" s="124"/>
      <c r="H74" s="124"/>
      <c r="K74" s="125"/>
      <c r="L74" s="111">
        <v>2123</v>
      </c>
      <c r="M74" s="111" t="s">
        <v>235</v>
      </c>
      <c r="N74" s="111">
        <v>5</v>
      </c>
      <c r="O74" s="111">
        <v>4</v>
      </c>
      <c r="P74" s="111">
        <f t="shared" si="1"/>
        <v>9</v>
      </c>
      <c r="Q74" s="111">
        <f t="shared" si="2"/>
        <v>0</v>
      </c>
    </row>
    <row r="75" spans="3:17" x14ac:dyDescent="0.4">
      <c r="C75" s="126">
        <v>1109</v>
      </c>
      <c r="D75" s="127" t="s">
        <v>85</v>
      </c>
      <c r="E75" s="128">
        <f t="shared" si="0"/>
        <v>0</v>
      </c>
      <c r="F75" s="124"/>
      <c r="G75" s="124"/>
      <c r="H75" s="124"/>
      <c r="K75" s="125"/>
      <c r="L75" s="111">
        <v>2125</v>
      </c>
      <c r="M75" s="111" t="s">
        <v>612</v>
      </c>
      <c r="N75" s="111">
        <v>1</v>
      </c>
      <c r="O75" s="111">
        <v>3</v>
      </c>
      <c r="P75" s="111">
        <f t="shared" si="1"/>
        <v>4</v>
      </c>
      <c r="Q75" s="111">
        <f t="shared" si="2"/>
        <v>0</v>
      </c>
    </row>
    <row r="76" spans="3:17" x14ac:dyDescent="0.4">
      <c r="C76" s="126">
        <v>1110</v>
      </c>
      <c r="D76" s="127" t="s">
        <v>86</v>
      </c>
      <c r="E76" s="128">
        <f t="shared" ref="E76:E139" si="3">IFERROR(INDEX($Q$11:$Q$135,MATCH($C76,$L$11:$L$135,0)),0)</f>
        <v>0</v>
      </c>
      <c r="F76" s="124"/>
      <c r="G76" s="124"/>
      <c r="H76" s="124"/>
      <c r="K76" s="125"/>
      <c r="L76" s="111">
        <v>2126</v>
      </c>
      <c r="M76" s="111" t="s">
        <v>613</v>
      </c>
      <c r="N76" s="111">
        <v>0</v>
      </c>
      <c r="O76" s="111">
        <v>2</v>
      </c>
      <c r="P76" s="111">
        <f t="shared" ref="P76:P128" si="4">N76+O76</f>
        <v>2</v>
      </c>
      <c r="Q76" s="111">
        <f t="shared" ref="Q76:Q128" si="5">IF(P76&gt;=15,1,0)</f>
        <v>0</v>
      </c>
    </row>
    <row r="77" spans="3:17" x14ac:dyDescent="0.4">
      <c r="C77" s="126">
        <v>1111</v>
      </c>
      <c r="D77" s="127" t="s">
        <v>87</v>
      </c>
      <c r="E77" s="128">
        <f t="shared" si="3"/>
        <v>0</v>
      </c>
      <c r="F77" s="124"/>
      <c r="G77" s="124"/>
      <c r="H77" s="124"/>
      <c r="K77" s="125"/>
      <c r="L77" s="111">
        <v>3001</v>
      </c>
      <c r="M77" s="111" t="s">
        <v>127</v>
      </c>
      <c r="N77" s="111">
        <v>8</v>
      </c>
      <c r="O77" s="111">
        <v>9</v>
      </c>
      <c r="P77" s="111">
        <f t="shared" si="4"/>
        <v>17</v>
      </c>
      <c r="Q77" s="111">
        <f t="shared" si="5"/>
        <v>1</v>
      </c>
    </row>
    <row r="78" spans="3:17" x14ac:dyDescent="0.4">
      <c r="C78" s="126">
        <v>1112</v>
      </c>
      <c r="D78" s="127" t="s">
        <v>88</v>
      </c>
      <c r="E78" s="128">
        <f t="shared" si="3"/>
        <v>0</v>
      </c>
      <c r="F78" s="124"/>
      <c r="G78" s="124"/>
      <c r="H78" s="124"/>
      <c r="K78" s="125"/>
      <c r="L78" s="111">
        <v>3002</v>
      </c>
      <c r="M78" s="111" t="s">
        <v>128</v>
      </c>
      <c r="N78" s="111">
        <v>4</v>
      </c>
      <c r="O78" s="111">
        <v>2</v>
      </c>
      <c r="P78" s="111">
        <f t="shared" si="4"/>
        <v>6</v>
      </c>
      <c r="Q78" s="111">
        <f t="shared" si="5"/>
        <v>0</v>
      </c>
    </row>
    <row r="79" spans="3:17" x14ac:dyDescent="0.4">
      <c r="C79" s="126">
        <v>1113</v>
      </c>
      <c r="D79" s="127" t="s">
        <v>89</v>
      </c>
      <c r="E79" s="128">
        <f t="shared" si="3"/>
        <v>0</v>
      </c>
      <c r="F79" s="124"/>
      <c r="G79" s="124"/>
      <c r="H79" s="124"/>
      <c r="K79" s="125"/>
      <c r="L79" s="111">
        <v>3003</v>
      </c>
      <c r="M79" s="111" t="s">
        <v>129</v>
      </c>
      <c r="N79" s="111">
        <v>5</v>
      </c>
      <c r="O79" s="111">
        <v>8</v>
      </c>
      <c r="P79" s="111">
        <f t="shared" si="4"/>
        <v>13</v>
      </c>
      <c r="Q79" s="111">
        <f t="shared" si="5"/>
        <v>0</v>
      </c>
    </row>
    <row r="80" spans="3:17" x14ac:dyDescent="0.4">
      <c r="C80" s="126">
        <v>1114</v>
      </c>
      <c r="D80" s="127" t="s">
        <v>221</v>
      </c>
      <c r="E80" s="128">
        <f t="shared" si="3"/>
        <v>1</v>
      </c>
      <c r="F80" s="124"/>
      <c r="G80" s="124"/>
      <c r="H80" s="124"/>
      <c r="K80" s="125"/>
      <c r="L80" s="111">
        <v>3007</v>
      </c>
      <c r="M80" s="111" t="s">
        <v>133</v>
      </c>
      <c r="N80" s="111">
        <v>0</v>
      </c>
      <c r="O80" s="111">
        <v>2</v>
      </c>
      <c r="P80" s="111">
        <f t="shared" si="4"/>
        <v>2</v>
      </c>
      <c r="Q80" s="111">
        <f t="shared" si="5"/>
        <v>0</v>
      </c>
    </row>
    <row r="81" spans="3:17" x14ac:dyDescent="0.4">
      <c r="C81" s="126">
        <v>1115</v>
      </c>
      <c r="D81" s="127" t="s">
        <v>90</v>
      </c>
      <c r="E81" s="128">
        <f t="shared" si="3"/>
        <v>0</v>
      </c>
      <c r="F81" s="124"/>
      <c r="G81" s="124"/>
      <c r="H81" s="124"/>
      <c r="K81" s="125"/>
      <c r="L81" s="111">
        <v>3008</v>
      </c>
      <c r="M81" s="111" t="s">
        <v>134</v>
      </c>
      <c r="N81" s="111">
        <v>3</v>
      </c>
      <c r="O81" s="111">
        <v>5</v>
      </c>
      <c r="P81" s="111">
        <f t="shared" si="4"/>
        <v>8</v>
      </c>
      <c r="Q81" s="111">
        <f t="shared" si="5"/>
        <v>0</v>
      </c>
    </row>
    <row r="82" spans="3:17" x14ac:dyDescent="0.4">
      <c r="C82" s="126">
        <v>1116</v>
      </c>
      <c r="D82" s="127"/>
      <c r="E82" s="128">
        <f t="shared" si="3"/>
        <v>0</v>
      </c>
      <c r="F82" s="124"/>
      <c r="G82" s="124"/>
      <c r="H82" s="124"/>
      <c r="K82" s="125"/>
      <c r="L82" s="111">
        <v>3009</v>
      </c>
      <c r="M82" s="111" t="s">
        <v>135</v>
      </c>
      <c r="N82" s="111">
        <v>2</v>
      </c>
      <c r="O82" s="111">
        <v>9</v>
      </c>
      <c r="P82" s="111">
        <f t="shared" si="4"/>
        <v>11</v>
      </c>
      <c r="Q82" s="111">
        <f t="shared" si="5"/>
        <v>0</v>
      </c>
    </row>
    <row r="83" spans="3:17" x14ac:dyDescent="0.4">
      <c r="C83" s="126">
        <v>1200</v>
      </c>
      <c r="D83" s="127" t="s">
        <v>222</v>
      </c>
      <c r="E83" s="128">
        <f t="shared" si="3"/>
        <v>0</v>
      </c>
      <c r="F83" s="124"/>
      <c r="G83" s="124"/>
      <c r="H83" s="124"/>
      <c r="K83" s="125"/>
      <c r="L83" s="111">
        <v>3010</v>
      </c>
      <c r="M83" s="111" t="s">
        <v>136</v>
      </c>
      <c r="N83" s="111">
        <v>2</v>
      </c>
      <c r="O83" s="111">
        <v>6</v>
      </c>
      <c r="P83" s="111">
        <f t="shared" si="4"/>
        <v>8</v>
      </c>
      <c r="Q83" s="111">
        <f t="shared" si="5"/>
        <v>0</v>
      </c>
    </row>
    <row r="84" spans="3:17" x14ac:dyDescent="0.4">
      <c r="C84" s="126">
        <v>2001</v>
      </c>
      <c r="D84" s="127" t="s">
        <v>91</v>
      </c>
      <c r="E84" s="128">
        <f t="shared" si="3"/>
        <v>0</v>
      </c>
      <c r="F84" s="124"/>
      <c r="G84" s="124"/>
      <c r="H84" s="124"/>
      <c r="K84" s="125"/>
      <c r="L84" s="111">
        <v>3011</v>
      </c>
      <c r="M84" s="111" t="s">
        <v>137</v>
      </c>
      <c r="N84" s="111">
        <v>0</v>
      </c>
      <c r="O84" s="111">
        <v>2</v>
      </c>
      <c r="P84" s="111">
        <f t="shared" si="4"/>
        <v>2</v>
      </c>
      <c r="Q84" s="111">
        <f t="shared" si="5"/>
        <v>0</v>
      </c>
    </row>
    <row r="85" spans="3:17" x14ac:dyDescent="0.4">
      <c r="C85" s="126">
        <v>2002</v>
      </c>
      <c r="D85" s="127" t="s">
        <v>92</v>
      </c>
      <c r="E85" s="128">
        <f t="shared" si="3"/>
        <v>0</v>
      </c>
      <c r="F85" s="124"/>
      <c r="G85" s="124"/>
      <c r="H85" s="124"/>
      <c r="K85" s="125"/>
      <c r="L85" s="111">
        <v>3012</v>
      </c>
      <c r="M85" s="111" t="s">
        <v>138</v>
      </c>
      <c r="N85" s="111">
        <v>0</v>
      </c>
      <c r="O85" s="111">
        <v>3</v>
      </c>
      <c r="P85" s="111">
        <f t="shared" si="4"/>
        <v>3</v>
      </c>
      <c r="Q85" s="111">
        <f t="shared" si="5"/>
        <v>0</v>
      </c>
    </row>
    <row r="86" spans="3:17" x14ac:dyDescent="0.4">
      <c r="C86" s="126">
        <v>2003</v>
      </c>
      <c r="D86" s="127" t="s">
        <v>93</v>
      </c>
      <c r="E86" s="128">
        <f t="shared" si="3"/>
        <v>0</v>
      </c>
      <c r="F86" s="124"/>
      <c r="G86" s="124"/>
      <c r="H86" s="124"/>
      <c r="K86" s="125"/>
      <c r="L86" s="111">
        <v>3013</v>
      </c>
      <c r="M86" s="111" t="s">
        <v>139</v>
      </c>
      <c r="N86" s="111">
        <v>0</v>
      </c>
      <c r="O86" s="111">
        <v>4</v>
      </c>
      <c r="P86" s="111">
        <f t="shared" si="4"/>
        <v>4</v>
      </c>
      <c r="Q86" s="111">
        <f t="shared" si="5"/>
        <v>0</v>
      </c>
    </row>
    <row r="87" spans="3:17" x14ac:dyDescent="0.4">
      <c r="C87" s="126">
        <v>2004</v>
      </c>
      <c r="D87" s="127" t="s">
        <v>94</v>
      </c>
      <c r="E87" s="128">
        <f t="shared" si="3"/>
        <v>1</v>
      </c>
      <c r="F87" s="124"/>
      <c r="G87" s="124"/>
      <c r="H87" s="124"/>
      <c r="K87" s="125"/>
      <c r="L87" s="111">
        <v>3015</v>
      </c>
      <c r="M87" s="111" t="s">
        <v>141</v>
      </c>
      <c r="N87" s="111">
        <v>10</v>
      </c>
      <c r="O87" s="111">
        <v>10</v>
      </c>
      <c r="P87" s="111">
        <f t="shared" si="4"/>
        <v>20</v>
      </c>
      <c r="Q87" s="111">
        <f t="shared" si="5"/>
        <v>1</v>
      </c>
    </row>
    <row r="88" spans="3:17" x14ac:dyDescent="0.4">
      <c r="C88" s="126">
        <v>2005</v>
      </c>
      <c r="D88" s="127" t="s">
        <v>95</v>
      </c>
      <c r="E88" s="128">
        <f t="shared" si="3"/>
        <v>0</v>
      </c>
      <c r="F88" s="124"/>
      <c r="G88" s="124"/>
      <c r="H88" s="124"/>
      <c r="K88" s="125"/>
      <c r="L88" s="111">
        <v>3016</v>
      </c>
      <c r="M88" s="111" t="s">
        <v>142</v>
      </c>
      <c r="N88" s="111">
        <v>1</v>
      </c>
      <c r="O88" s="111">
        <v>7</v>
      </c>
      <c r="P88" s="111">
        <f t="shared" si="4"/>
        <v>8</v>
      </c>
      <c r="Q88" s="111">
        <f t="shared" si="5"/>
        <v>0</v>
      </c>
    </row>
    <row r="89" spans="3:17" x14ac:dyDescent="0.4">
      <c r="C89" s="126">
        <v>2006</v>
      </c>
      <c r="D89" s="127"/>
      <c r="E89" s="128">
        <f t="shared" si="3"/>
        <v>0</v>
      </c>
      <c r="F89" s="124"/>
      <c r="G89" s="124"/>
      <c r="H89" s="124"/>
      <c r="K89" s="125"/>
      <c r="L89" s="111">
        <v>3017</v>
      </c>
      <c r="M89" s="111" t="s">
        <v>143</v>
      </c>
      <c r="N89" s="111">
        <v>3</v>
      </c>
      <c r="O89" s="111">
        <v>4</v>
      </c>
      <c r="P89" s="111">
        <f t="shared" si="4"/>
        <v>7</v>
      </c>
      <c r="Q89" s="111">
        <f t="shared" si="5"/>
        <v>0</v>
      </c>
    </row>
    <row r="90" spans="3:17" x14ac:dyDescent="0.4">
      <c r="C90" s="126">
        <v>2007</v>
      </c>
      <c r="D90" s="127"/>
      <c r="E90" s="128">
        <f t="shared" si="3"/>
        <v>0</v>
      </c>
      <c r="F90" s="124"/>
      <c r="G90" s="124"/>
      <c r="H90" s="124"/>
      <c r="K90" s="125"/>
      <c r="L90" s="111">
        <v>3018</v>
      </c>
      <c r="M90" s="111" t="s">
        <v>144</v>
      </c>
      <c r="N90" s="111">
        <v>4</v>
      </c>
      <c r="O90" s="111">
        <v>5</v>
      </c>
      <c r="P90" s="111">
        <f t="shared" si="4"/>
        <v>9</v>
      </c>
      <c r="Q90" s="111">
        <f t="shared" si="5"/>
        <v>0</v>
      </c>
    </row>
    <row r="91" spans="3:17" x14ac:dyDescent="0.4">
      <c r="C91" s="126">
        <v>2008</v>
      </c>
      <c r="D91" s="127" t="s">
        <v>223</v>
      </c>
      <c r="E91" s="128">
        <f t="shared" si="3"/>
        <v>0</v>
      </c>
      <c r="F91" s="124"/>
      <c r="G91" s="124"/>
      <c r="H91" s="124"/>
      <c r="K91" s="125"/>
      <c r="L91" s="111">
        <v>3019</v>
      </c>
      <c r="M91" s="111" t="s">
        <v>145</v>
      </c>
      <c r="N91" s="111">
        <v>2</v>
      </c>
      <c r="O91" s="111">
        <v>6</v>
      </c>
      <c r="P91" s="111">
        <f t="shared" si="4"/>
        <v>8</v>
      </c>
      <c r="Q91" s="111">
        <f t="shared" si="5"/>
        <v>0</v>
      </c>
    </row>
    <row r="92" spans="3:17" x14ac:dyDescent="0.4">
      <c r="C92" s="126">
        <v>2009</v>
      </c>
      <c r="D92" s="127" t="s">
        <v>96</v>
      </c>
      <c r="E92" s="128">
        <f t="shared" si="3"/>
        <v>0</v>
      </c>
      <c r="F92" s="124"/>
      <c r="G92" s="124"/>
      <c r="H92" s="124"/>
      <c r="K92" s="125"/>
      <c r="L92" s="111">
        <v>3020</v>
      </c>
      <c r="M92" s="111" t="s">
        <v>146</v>
      </c>
      <c r="N92" s="111">
        <v>2</v>
      </c>
      <c r="O92" s="111">
        <v>0</v>
      </c>
      <c r="P92" s="111">
        <f t="shared" si="4"/>
        <v>2</v>
      </c>
      <c r="Q92" s="111">
        <f t="shared" si="5"/>
        <v>0</v>
      </c>
    </row>
    <row r="93" spans="3:17" x14ac:dyDescent="0.4">
      <c r="C93" s="126">
        <v>2010</v>
      </c>
      <c r="D93" s="127" t="s">
        <v>97</v>
      </c>
      <c r="E93" s="128">
        <f t="shared" si="3"/>
        <v>0</v>
      </c>
      <c r="F93" s="124"/>
      <c r="G93" s="124"/>
      <c r="H93" s="124"/>
      <c r="K93" s="125"/>
      <c r="L93" s="111">
        <v>3021</v>
      </c>
      <c r="M93" s="111" t="s">
        <v>147</v>
      </c>
      <c r="N93" s="111">
        <v>10</v>
      </c>
      <c r="O93" s="111">
        <v>10</v>
      </c>
      <c r="P93" s="111">
        <f t="shared" si="4"/>
        <v>20</v>
      </c>
      <c r="Q93" s="111">
        <f t="shared" si="5"/>
        <v>1</v>
      </c>
    </row>
    <row r="94" spans="3:17" x14ac:dyDescent="0.4">
      <c r="C94" s="126">
        <v>2011</v>
      </c>
      <c r="D94" s="127" t="s">
        <v>98</v>
      </c>
      <c r="E94" s="128">
        <f t="shared" si="3"/>
        <v>0</v>
      </c>
      <c r="F94" s="124"/>
      <c r="G94" s="124"/>
      <c r="H94" s="124"/>
      <c r="K94" s="125"/>
      <c r="L94" s="111">
        <v>3023</v>
      </c>
      <c r="M94" s="111" t="s">
        <v>149</v>
      </c>
      <c r="N94" s="111">
        <v>1</v>
      </c>
      <c r="O94" s="111">
        <v>0</v>
      </c>
      <c r="P94" s="111">
        <f t="shared" si="4"/>
        <v>1</v>
      </c>
      <c r="Q94" s="111">
        <f t="shared" si="5"/>
        <v>0</v>
      </c>
    </row>
    <row r="95" spans="3:17" x14ac:dyDescent="0.4">
      <c r="C95" s="126">
        <v>2012</v>
      </c>
      <c r="D95" s="127" t="s">
        <v>99</v>
      </c>
      <c r="E95" s="128">
        <f t="shared" si="3"/>
        <v>0</v>
      </c>
      <c r="F95" s="124"/>
      <c r="G95" s="124"/>
      <c r="H95" s="124"/>
      <c r="K95" s="125"/>
      <c r="L95" s="111">
        <v>3025</v>
      </c>
      <c r="M95" s="111" t="s">
        <v>151</v>
      </c>
      <c r="N95" s="111">
        <v>10</v>
      </c>
      <c r="O95" s="111">
        <v>9</v>
      </c>
      <c r="P95" s="111">
        <f t="shared" si="4"/>
        <v>19</v>
      </c>
      <c r="Q95" s="111">
        <f t="shared" si="5"/>
        <v>1</v>
      </c>
    </row>
    <row r="96" spans="3:17" x14ac:dyDescent="0.4">
      <c r="C96" s="126">
        <v>2013</v>
      </c>
      <c r="D96" s="127" t="s">
        <v>100</v>
      </c>
      <c r="E96" s="128">
        <f t="shared" si="3"/>
        <v>0</v>
      </c>
      <c r="F96" s="124"/>
      <c r="G96" s="124"/>
      <c r="H96" s="124"/>
      <c r="K96" s="125"/>
      <c r="L96" s="111">
        <v>3027</v>
      </c>
      <c r="M96" s="111" t="s">
        <v>153</v>
      </c>
      <c r="N96" s="111">
        <v>7</v>
      </c>
      <c r="O96" s="111">
        <v>10</v>
      </c>
      <c r="P96" s="111">
        <f t="shared" si="4"/>
        <v>17</v>
      </c>
      <c r="Q96" s="111">
        <f t="shared" si="5"/>
        <v>1</v>
      </c>
    </row>
    <row r="97" spans="3:17" x14ac:dyDescent="0.4">
      <c r="C97" s="126">
        <v>2014</v>
      </c>
      <c r="D97" s="127" t="s">
        <v>101</v>
      </c>
      <c r="E97" s="128">
        <f t="shared" si="3"/>
        <v>0</v>
      </c>
      <c r="F97" s="124"/>
      <c r="G97" s="124"/>
      <c r="H97" s="124"/>
      <c r="K97" s="125"/>
      <c r="L97" s="111">
        <v>3030</v>
      </c>
      <c r="M97" s="111" t="s">
        <v>359</v>
      </c>
      <c r="N97" s="111">
        <v>0</v>
      </c>
      <c r="O97" s="111">
        <v>2</v>
      </c>
      <c r="P97" s="111">
        <f t="shared" si="4"/>
        <v>2</v>
      </c>
      <c r="Q97" s="111">
        <f t="shared" si="5"/>
        <v>0</v>
      </c>
    </row>
    <row r="98" spans="3:17" x14ac:dyDescent="0.4">
      <c r="C98" s="126">
        <v>2015</v>
      </c>
      <c r="D98" s="127" t="s">
        <v>102</v>
      </c>
      <c r="E98" s="128">
        <f t="shared" si="3"/>
        <v>0</v>
      </c>
      <c r="F98" s="124"/>
      <c r="G98" s="124"/>
      <c r="H98" s="124"/>
      <c r="K98" s="125"/>
      <c r="L98" s="111">
        <v>3033</v>
      </c>
      <c r="M98" s="111" t="s">
        <v>155</v>
      </c>
      <c r="N98" s="111">
        <v>1</v>
      </c>
      <c r="O98" s="111">
        <v>1</v>
      </c>
      <c r="P98" s="111">
        <f t="shared" si="4"/>
        <v>2</v>
      </c>
      <c r="Q98" s="111">
        <f t="shared" si="5"/>
        <v>0</v>
      </c>
    </row>
    <row r="99" spans="3:17" x14ac:dyDescent="0.4">
      <c r="C99" s="126">
        <v>2016</v>
      </c>
      <c r="D99" s="127" t="s">
        <v>103</v>
      </c>
      <c r="E99" s="128">
        <f t="shared" si="3"/>
        <v>0</v>
      </c>
      <c r="F99" s="124"/>
      <c r="G99" s="124"/>
      <c r="H99" s="124"/>
      <c r="K99" s="125"/>
      <c r="L99" s="111">
        <v>3037</v>
      </c>
      <c r="M99" s="111" t="s">
        <v>159</v>
      </c>
      <c r="N99" s="111">
        <v>2</v>
      </c>
      <c r="O99" s="111">
        <v>0</v>
      </c>
      <c r="P99" s="111">
        <f t="shared" si="4"/>
        <v>2</v>
      </c>
      <c r="Q99" s="111">
        <f t="shared" si="5"/>
        <v>0</v>
      </c>
    </row>
    <row r="100" spans="3:17" x14ac:dyDescent="0.4">
      <c r="C100" s="126">
        <v>2017</v>
      </c>
      <c r="D100" s="127" t="s">
        <v>104</v>
      </c>
      <c r="E100" s="128">
        <f t="shared" si="3"/>
        <v>1</v>
      </c>
      <c r="F100" s="124"/>
      <c r="G100" s="124"/>
      <c r="H100" s="124"/>
      <c r="K100" s="125"/>
      <c r="L100" s="111">
        <v>3039</v>
      </c>
      <c r="M100" s="111" t="s">
        <v>161</v>
      </c>
      <c r="N100" s="111">
        <v>5</v>
      </c>
      <c r="O100" s="111">
        <v>3</v>
      </c>
      <c r="P100" s="111">
        <f t="shared" si="4"/>
        <v>8</v>
      </c>
      <c r="Q100" s="111">
        <f t="shared" si="5"/>
        <v>0</v>
      </c>
    </row>
    <row r="101" spans="3:17" x14ac:dyDescent="0.4">
      <c r="C101" s="126">
        <v>2018</v>
      </c>
      <c r="D101" s="127" t="s">
        <v>105</v>
      </c>
      <c r="E101" s="128">
        <f t="shared" si="3"/>
        <v>0</v>
      </c>
      <c r="F101" s="124"/>
      <c r="G101" s="124"/>
      <c r="H101" s="124"/>
      <c r="K101" s="125"/>
      <c r="L101" s="111">
        <v>3043</v>
      </c>
      <c r="M101" s="111" t="s">
        <v>164</v>
      </c>
      <c r="N101" s="111">
        <v>2</v>
      </c>
      <c r="O101" s="111">
        <v>0</v>
      </c>
      <c r="P101" s="111">
        <f t="shared" si="4"/>
        <v>2</v>
      </c>
      <c r="Q101" s="111">
        <f t="shared" si="5"/>
        <v>0</v>
      </c>
    </row>
    <row r="102" spans="3:17" x14ac:dyDescent="0.4">
      <c r="C102" s="126">
        <v>2019</v>
      </c>
      <c r="D102" s="127" t="s">
        <v>106</v>
      </c>
      <c r="E102" s="128">
        <f t="shared" si="3"/>
        <v>0</v>
      </c>
      <c r="F102" s="124"/>
      <c r="G102" s="124"/>
      <c r="H102" s="124"/>
      <c r="K102" s="125"/>
      <c r="L102" s="111">
        <v>3044</v>
      </c>
      <c r="M102" s="111" t="s">
        <v>165</v>
      </c>
      <c r="N102" s="111">
        <v>0</v>
      </c>
      <c r="O102" s="111">
        <v>2</v>
      </c>
      <c r="P102" s="111">
        <f t="shared" si="4"/>
        <v>2</v>
      </c>
      <c r="Q102" s="111">
        <f t="shared" si="5"/>
        <v>0</v>
      </c>
    </row>
    <row r="103" spans="3:17" x14ac:dyDescent="0.4">
      <c r="C103" s="126">
        <v>2020</v>
      </c>
      <c r="D103" s="127" t="s">
        <v>107</v>
      </c>
      <c r="E103" s="128">
        <f t="shared" si="3"/>
        <v>1</v>
      </c>
      <c r="F103" s="124"/>
      <c r="G103" s="124"/>
      <c r="H103" s="124"/>
      <c r="K103" s="125"/>
      <c r="L103" s="111">
        <v>3101</v>
      </c>
      <c r="M103" s="111" t="s">
        <v>347</v>
      </c>
      <c r="N103" s="111">
        <v>3</v>
      </c>
      <c r="O103" s="111">
        <v>4</v>
      </c>
      <c r="P103" s="111">
        <f t="shared" si="4"/>
        <v>7</v>
      </c>
      <c r="Q103" s="111">
        <f t="shared" si="5"/>
        <v>0</v>
      </c>
    </row>
    <row r="104" spans="3:17" x14ac:dyDescent="0.4">
      <c r="C104" s="126">
        <v>2021</v>
      </c>
      <c r="D104" s="127" t="s">
        <v>108</v>
      </c>
      <c r="E104" s="128">
        <f t="shared" si="3"/>
        <v>0</v>
      </c>
      <c r="F104" s="124"/>
      <c r="G104" s="124"/>
      <c r="H104" s="124"/>
      <c r="K104" s="125"/>
      <c r="L104" s="111">
        <v>4001</v>
      </c>
      <c r="M104" s="111" t="s">
        <v>166</v>
      </c>
      <c r="N104" s="111">
        <v>3</v>
      </c>
      <c r="O104" s="111">
        <v>5</v>
      </c>
      <c r="P104" s="111">
        <f t="shared" si="4"/>
        <v>8</v>
      </c>
      <c r="Q104" s="111">
        <f t="shared" si="5"/>
        <v>0</v>
      </c>
    </row>
    <row r="105" spans="3:17" x14ac:dyDescent="0.4">
      <c r="C105" s="126">
        <v>2022</v>
      </c>
      <c r="D105" s="127" t="s">
        <v>109</v>
      </c>
      <c r="E105" s="128">
        <f t="shared" si="3"/>
        <v>0</v>
      </c>
      <c r="F105" s="124"/>
      <c r="G105" s="124"/>
      <c r="H105" s="124"/>
      <c r="K105" s="125"/>
      <c r="L105" s="111">
        <v>4002</v>
      </c>
      <c r="M105" s="111" t="s">
        <v>167</v>
      </c>
      <c r="N105" s="111">
        <v>1</v>
      </c>
      <c r="O105" s="111">
        <v>4</v>
      </c>
      <c r="P105" s="111">
        <f t="shared" si="4"/>
        <v>5</v>
      </c>
      <c r="Q105" s="111">
        <f t="shared" si="5"/>
        <v>0</v>
      </c>
    </row>
    <row r="106" spans="3:17" x14ac:dyDescent="0.4">
      <c r="C106" s="126">
        <v>2023</v>
      </c>
      <c r="D106" s="127" t="s">
        <v>224</v>
      </c>
      <c r="E106" s="128">
        <f t="shared" si="3"/>
        <v>0</v>
      </c>
      <c r="F106" s="124"/>
      <c r="G106" s="124"/>
      <c r="H106" s="124"/>
      <c r="K106" s="125"/>
      <c r="L106" s="111">
        <v>4003</v>
      </c>
      <c r="M106" s="111" t="s">
        <v>168</v>
      </c>
      <c r="N106" s="111">
        <v>1</v>
      </c>
      <c r="O106" s="111">
        <v>2</v>
      </c>
      <c r="P106" s="111">
        <f t="shared" si="4"/>
        <v>3</v>
      </c>
      <c r="Q106" s="111">
        <f t="shared" si="5"/>
        <v>0</v>
      </c>
    </row>
    <row r="107" spans="3:17" x14ac:dyDescent="0.4">
      <c r="C107" s="126">
        <v>2024</v>
      </c>
      <c r="D107" s="127" t="s">
        <v>110</v>
      </c>
      <c r="E107" s="128">
        <f t="shared" si="3"/>
        <v>0</v>
      </c>
      <c r="F107" s="124"/>
      <c r="G107" s="124"/>
      <c r="H107" s="124"/>
      <c r="K107" s="125"/>
      <c r="L107" s="111">
        <v>4004</v>
      </c>
      <c r="M107" s="111" t="s">
        <v>169</v>
      </c>
      <c r="N107" s="111">
        <v>4</v>
      </c>
      <c r="O107" s="111">
        <v>8</v>
      </c>
      <c r="P107" s="111">
        <f t="shared" si="4"/>
        <v>12</v>
      </c>
      <c r="Q107" s="111">
        <f t="shared" si="5"/>
        <v>0</v>
      </c>
    </row>
    <row r="108" spans="3:17" x14ac:dyDescent="0.4">
      <c r="C108" s="126">
        <v>2025</v>
      </c>
      <c r="D108" s="127" t="s">
        <v>111</v>
      </c>
      <c r="E108" s="128">
        <f t="shared" si="3"/>
        <v>0</v>
      </c>
      <c r="F108" s="124"/>
      <c r="G108" s="124"/>
      <c r="H108" s="124"/>
      <c r="K108" s="125"/>
      <c r="L108" s="111">
        <v>4005</v>
      </c>
      <c r="M108" s="111" t="s">
        <v>170</v>
      </c>
      <c r="N108" s="111">
        <v>0</v>
      </c>
      <c r="O108" s="111">
        <v>2</v>
      </c>
      <c r="P108" s="111">
        <f t="shared" si="4"/>
        <v>2</v>
      </c>
      <c r="Q108" s="111">
        <f t="shared" si="5"/>
        <v>0</v>
      </c>
    </row>
    <row r="109" spans="3:17" x14ac:dyDescent="0.4">
      <c r="C109" s="126">
        <v>2026</v>
      </c>
      <c r="D109" s="127" t="s">
        <v>342</v>
      </c>
      <c r="E109" s="128">
        <f t="shared" si="3"/>
        <v>0</v>
      </c>
      <c r="F109" s="124"/>
      <c r="G109" s="124"/>
      <c r="H109" s="124"/>
      <c r="K109" s="125"/>
      <c r="L109" s="111">
        <v>4006</v>
      </c>
      <c r="M109" s="111" t="s">
        <v>171</v>
      </c>
      <c r="N109" s="111">
        <v>0</v>
      </c>
      <c r="O109" s="111">
        <v>1</v>
      </c>
      <c r="P109" s="111">
        <f t="shared" si="4"/>
        <v>1</v>
      </c>
      <c r="Q109" s="111">
        <f t="shared" si="5"/>
        <v>0</v>
      </c>
    </row>
    <row r="110" spans="3:17" x14ac:dyDescent="0.4">
      <c r="C110" s="126">
        <v>2027</v>
      </c>
      <c r="D110" s="127" t="s">
        <v>343</v>
      </c>
      <c r="E110" s="128">
        <f t="shared" si="3"/>
        <v>0</v>
      </c>
      <c r="F110" s="124"/>
      <c r="G110" s="124"/>
      <c r="H110" s="124"/>
      <c r="K110" s="125"/>
      <c r="L110" s="111">
        <v>4009</v>
      </c>
      <c r="M110" s="111" t="s">
        <v>174</v>
      </c>
      <c r="N110" s="111">
        <v>0</v>
      </c>
      <c r="O110" s="111">
        <v>6</v>
      </c>
      <c r="P110" s="111">
        <f t="shared" si="4"/>
        <v>6</v>
      </c>
      <c r="Q110" s="111">
        <f t="shared" si="5"/>
        <v>0</v>
      </c>
    </row>
    <row r="111" spans="3:17" x14ac:dyDescent="0.4">
      <c r="C111" s="126">
        <v>2028</v>
      </c>
      <c r="D111" s="127" t="s">
        <v>225</v>
      </c>
      <c r="E111" s="128">
        <f t="shared" si="3"/>
        <v>0</v>
      </c>
      <c r="F111" s="124"/>
      <c r="G111" s="124"/>
      <c r="H111" s="124"/>
      <c r="K111" s="125"/>
      <c r="L111" s="111">
        <v>4010</v>
      </c>
      <c r="M111" s="111" t="s">
        <v>175</v>
      </c>
      <c r="N111" s="111">
        <v>10</v>
      </c>
      <c r="O111" s="111">
        <v>10</v>
      </c>
      <c r="P111" s="111">
        <f t="shared" si="4"/>
        <v>20</v>
      </c>
      <c r="Q111" s="111">
        <f t="shared" si="5"/>
        <v>1</v>
      </c>
    </row>
    <row r="112" spans="3:17" x14ac:dyDescent="0.4">
      <c r="C112" s="126">
        <v>2029</v>
      </c>
      <c r="D112" s="127"/>
      <c r="E112" s="128">
        <f t="shared" si="3"/>
        <v>0</v>
      </c>
      <c r="F112" s="124"/>
      <c r="G112" s="124"/>
      <c r="H112" s="124"/>
      <c r="K112" s="125"/>
      <c r="L112" s="111">
        <v>4011</v>
      </c>
      <c r="M112" s="111" t="s">
        <v>176</v>
      </c>
      <c r="N112" s="111">
        <v>3</v>
      </c>
      <c r="O112" s="111">
        <v>6</v>
      </c>
      <c r="P112" s="111">
        <f t="shared" si="4"/>
        <v>9</v>
      </c>
      <c r="Q112" s="111">
        <f t="shared" si="5"/>
        <v>0</v>
      </c>
    </row>
    <row r="113" spans="3:17" x14ac:dyDescent="0.4">
      <c r="C113" s="126">
        <v>2030</v>
      </c>
      <c r="D113" s="127" t="s">
        <v>344</v>
      </c>
      <c r="E113" s="128">
        <f t="shared" si="3"/>
        <v>0</v>
      </c>
      <c r="F113" s="124"/>
      <c r="G113" s="124"/>
      <c r="H113" s="124"/>
      <c r="K113" s="125"/>
      <c r="L113" s="111">
        <v>4014</v>
      </c>
      <c r="M113" s="111" t="s">
        <v>179</v>
      </c>
      <c r="N113" s="111">
        <v>4</v>
      </c>
      <c r="O113" s="111">
        <v>4</v>
      </c>
      <c r="P113" s="111">
        <f t="shared" si="4"/>
        <v>8</v>
      </c>
      <c r="Q113" s="111">
        <f t="shared" si="5"/>
        <v>0</v>
      </c>
    </row>
    <row r="114" spans="3:17" x14ac:dyDescent="0.4">
      <c r="C114" s="126">
        <v>2031</v>
      </c>
      <c r="D114" s="127"/>
      <c r="E114" s="128">
        <f t="shared" si="3"/>
        <v>0</v>
      </c>
      <c r="F114" s="124"/>
      <c r="G114" s="124"/>
      <c r="H114" s="124"/>
      <c r="K114" s="125"/>
      <c r="L114" s="111">
        <v>4015</v>
      </c>
      <c r="M114" s="111" t="s">
        <v>180</v>
      </c>
      <c r="N114" s="111">
        <v>0</v>
      </c>
      <c r="O114" s="111">
        <v>3</v>
      </c>
      <c r="P114" s="111">
        <f t="shared" si="4"/>
        <v>3</v>
      </c>
      <c r="Q114" s="111">
        <f t="shared" si="5"/>
        <v>0</v>
      </c>
    </row>
    <row r="115" spans="3:17" x14ac:dyDescent="0.4">
      <c r="C115" s="126">
        <v>2032</v>
      </c>
      <c r="D115" s="127"/>
      <c r="E115" s="128">
        <f t="shared" si="3"/>
        <v>0</v>
      </c>
      <c r="F115" s="124"/>
      <c r="G115" s="124"/>
      <c r="H115" s="124"/>
      <c r="K115" s="125"/>
      <c r="L115" s="111">
        <v>4020</v>
      </c>
      <c r="M115" s="111" t="s">
        <v>185</v>
      </c>
      <c r="N115" s="111">
        <v>7</v>
      </c>
      <c r="O115" s="111">
        <v>6</v>
      </c>
      <c r="P115" s="111">
        <f t="shared" si="4"/>
        <v>13</v>
      </c>
      <c r="Q115" s="111">
        <f t="shared" si="5"/>
        <v>0</v>
      </c>
    </row>
    <row r="116" spans="3:17" x14ac:dyDescent="0.4">
      <c r="C116" s="126">
        <v>2033</v>
      </c>
      <c r="D116" s="127" t="s">
        <v>345</v>
      </c>
      <c r="E116" s="128">
        <f t="shared" si="3"/>
        <v>0</v>
      </c>
      <c r="F116" s="124"/>
      <c r="G116" s="124"/>
      <c r="H116" s="124"/>
      <c r="K116" s="125"/>
      <c r="L116" s="111">
        <v>4025</v>
      </c>
      <c r="M116" s="111" t="s">
        <v>190</v>
      </c>
      <c r="N116" s="111">
        <v>6</v>
      </c>
      <c r="O116" s="111">
        <v>10</v>
      </c>
      <c r="P116" s="111">
        <f t="shared" si="4"/>
        <v>16</v>
      </c>
      <c r="Q116" s="111">
        <f t="shared" si="5"/>
        <v>1</v>
      </c>
    </row>
    <row r="117" spans="3:17" x14ac:dyDescent="0.4">
      <c r="C117" s="126">
        <v>2034</v>
      </c>
      <c r="D117" s="127"/>
      <c r="E117" s="128">
        <f t="shared" si="3"/>
        <v>0</v>
      </c>
      <c r="F117" s="124"/>
      <c r="G117" s="124"/>
      <c r="H117" s="124"/>
      <c r="K117" s="125"/>
      <c r="L117" s="111">
        <v>4028</v>
      </c>
      <c r="M117" s="111" t="s">
        <v>193</v>
      </c>
      <c r="N117" s="111">
        <v>2</v>
      </c>
      <c r="O117" s="111">
        <v>0</v>
      </c>
      <c r="P117" s="111">
        <f t="shared" si="4"/>
        <v>2</v>
      </c>
      <c r="Q117" s="111">
        <f t="shared" si="5"/>
        <v>0</v>
      </c>
    </row>
    <row r="118" spans="3:17" x14ac:dyDescent="0.4">
      <c r="C118" s="126">
        <v>2035</v>
      </c>
      <c r="D118" s="127" t="s">
        <v>226</v>
      </c>
      <c r="E118" s="128">
        <f t="shared" si="3"/>
        <v>0</v>
      </c>
      <c r="F118" s="124"/>
      <c r="G118" s="124"/>
      <c r="H118" s="124"/>
      <c r="K118" s="125"/>
      <c r="L118" s="111">
        <v>4036</v>
      </c>
      <c r="M118" s="111" t="s">
        <v>199</v>
      </c>
      <c r="N118" s="111">
        <v>2</v>
      </c>
      <c r="O118" s="111">
        <v>2</v>
      </c>
      <c r="P118" s="111">
        <f t="shared" si="4"/>
        <v>4</v>
      </c>
      <c r="Q118" s="111">
        <f t="shared" si="5"/>
        <v>0</v>
      </c>
    </row>
    <row r="119" spans="3:17" x14ac:dyDescent="0.4">
      <c r="C119" s="126">
        <v>2036</v>
      </c>
      <c r="D119" s="127"/>
      <c r="E119" s="128">
        <f t="shared" si="3"/>
        <v>0</v>
      </c>
      <c r="F119" s="124"/>
      <c r="G119" s="124"/>
      <c r="H119" s="124"/>
      <c r="K119" s="125"/>
      <c r="L119" s="111">
        <v>4044</v>
      </c>
      <c r="M119" s="111" t="s">
        <v>360</v>
      </c>
      <c r="N119" s="111">
        <v>5</v>
      </c>
      <c r="O119" s="111">
        <v>5</v>
      </c>
      <c r="P119" s="111">
        <f t="shared" si="4"/>
        <v>10</v>
      </c>
      <c r="Q119" s="111">
        <f t="shared" si="5"/>
        <v>0</v>
      </c>
    </row>
    <row r="120" spans="3:17" x14ac:dyDescent="0.4">
      <c r="C120" s="126">
        <v>2037</v>
      </c>
      <c r="D120" s="127" t="s">
        <v>593</v>
      </c>
      <c r="E120" s="128">
        <f t="shared" si="3"/>
        <v>0</v>
      </c>
      <c r="F120" s="124"/>
      <c r="G120" s="124"/>
      <c r="H120" s="124"/>
      <c r="K120" s="125"/>
      <c r="L120" s="111">
        <v>4045</v>
      </c>
      <c r="M120" s="111" t="s">
        <v>204</v>
      </c>
      <c r="N120" s="111">
        <v>3</v>
      </c>
      <c r="O120" s="111">
        <v>4</v>
      </c>
      <c r="P120" s="111">
        <f t="shared" si="4"/>
        <v>7</v>
      </c>
      <c r="Q120" s="111">
        <f t="shared" si="5"/>
        <v>0</v>
      </c>
    </row>
    <row r="121" spans="3:17" x14ac:dyDescent="0.4">
      <c r="C121" s="126">
        <v>2038</v>
      </c>
      <c r="D121" s="127"/>
      <c r="E121" s="128">
        <f t="shared" si="3"/>
        <v>0</v>
      </c>
      <c r="F121" s="124"/>
      <c r="G121" s="124"/>
      <c r="H121" s="124"/>
      <c r="K121" s="125"/>
      <c r="L121" s="111">
        <v>4046</v>
      </c>
      <c r="M121" s="111" t="s">
        <v>205</v>
      </c>
      <c r="N121" s="111">
        <v>1</v>
      </c>
      <c r="O121" s="111">
        <v>1</v>
      </c>
      <c r="P121" s="111">
        <f t="shared" si="4"/>
        <v>2</v>
      </c>
      <c r="Q121" s="111">
        <f t="shared" si="5"/>
        <v>0</v>
      </c>
    </row>
    <row r="122" spans="3:17" x14ac:dyDescent="0.4">
      <c r="C122" s="126">
        <v>2039</v>
      </c>
      <c r="D122" s="127" t="s">
        <v>227</v>
      </c>
      <c r="E122" s="128">
        <f t="shared" si="3"/>
        <v>0</v>
      </c>
      <c r="F122" s="124"/>
      <c r="G122" s="124"/>
      <c r="H122" s="124"/>
      <c r="K122" s="125"/>
      <c r="L122" s="111">
        <v>4047</v>
      </c>
      <c r="M122" s="111" t="s">
        <v>206</v>
      </c>
      <c r="N122" s="111">
        <v>2</v>
      </c>
      <c r="O122" s="111">
        <v>4</v>
      </c>
      <c r="P122" s="111">
        <f t="shared" si="4"/>
        <v>6</v>
      </c>
      <c r="Q122" s="111">
        <f t="shared" si="5"/>
        <v>0</v>
      </c>
    </row>
    <row r="123" spans="3:17" x14ac:dyDescent="0.4">
      <c r="C123" s="126">
        <v>2040</v>
      </c>
      <c r="D123" s="127" t="s">
        <v>351</v>
      </c>
      <c r="E123" s="128">
        <f t="shared" si="3"/>
        <v>0</v>
      </c>
      <c r="F123" s="124"/>
      <c r="G123" s="124"/>
      <c r="H123" s="124"/>
      <c r="K123" s="125"/>
      <c r="L123" s="111">
        <v>4049</v>
      </c>
      <c r="M123" s="111" t="s">
        <v>385</v>
      </c>
      <c r="N123" s="111">
        <v>0</v>
      </c>
      <c r="O123" s="111">
        <v>1</v>
      </c>
      <c r="P123" s="111">
        <f t="shared" si="4"/>
        <v>1</v>
      </c>
      <c r="Q123" s="111">
        <f t="shared" si="5"/>
        <v>0</v>
      </c>
    </row>
    <row r="124" spans="3:17" x14ac:dyDescent="0.4">
      <c r="C124" s="126">
        <v>2041</v>
      </c>
      <c r="D124" s="127" t="s">
        <v>594</v>
      </c>
      <c r="E124" s="128">
        <f t="shared" si="3"/>
        <v>0</v>
      </c>
      <c r="F124" s="124"/>
      <c r="G124" s="124"/>
      <c r="H124" s="124"/>
      <c r="K124" s="125"/>
      <c r="L124" s="111">
        <v>4050</v>
      </c>
      <c r="M124" s="111" t="s">
        <v>348</v>
      </c>
      <c r="N124" s="111">
        <v>2</v>
      </c>
      <c r="O124" s="111">
        <v>5</v>
      </c>
      <c r="P124" s="111">
        <f t="shared" si="4"/>
        <v>7</v>
      </c>
      <c r="Q124" s="111">
        <f t="shared" si="5"/>
        <v>0</v>
      </c>
    </row>
    <row r="125" spans="3:17" x14ac:dyDescent="0.4">
      <c r="C125" s="126">
        <v>2042</v>
      </c>
      <c r="D125" s="127" t="s">
        <v>400</v>
      </c>
      <c r="E125" s="128">
        <f t="shared" si="3"/>
        <v>0</v>
      </c>
      <c r="F125" s="124"/>
      <c r="G125" s="124"/>
      <c r="H125" s="124"/>
      <c r="K125" s="125"/>
      <c r="L125" s="111">
        <v>4103</v>
      </c>
      <c r="M125" s="111" t="s">
        <v>245</v>
      </c>
      <c r="N125" s="111">
        <v>5</v>
      </c>
      <c r="O125" s="111">
        <v>5</v>
      </c>
      <c r="P125" s="111">
        <f t="shared" si="4"/>
        <v>10</v>
      </c>
      <c r="Q125" s="111">
        <f t="shared" si="5"/>
        <v>0</v>
      </c>
    </row>
    <row r="126" spans="3:17" x14ac:dyDescent="0.4">
      <c r="C126" s="126">
        <v>2043</v>
      </c>
      <c r="D126" s="127" t="s">
        <v>595</v>
      </c>
      <c r="E126" s="128">
        <f t="shared" si="3"/>
        <v>0</v>
      </c>
      <c r="F126" s="124"/>
      <c r="G126" s="124"/>
      <c r="H126" s="124"/>
      <c r="K126" s="125"/>
      <c r="L126" s="111">
        <v>4107</v>
      </c>
      <c r="M126" s="111" t="s">
        <v>614</v>
      </c>
      <c r="N126" s="111">
        <v>0</v>
      </c>
      <c r="O126" s="111">
        <v>2</v>
      </c>
      <c r="P126" s="111">
        <f t="shared" si="4"/>
        <v>2</v>
      </c>
      <c r="Q126" s="111">
        <f t="shared" si="5"/>
        <v>0</v>
      </c>
    </row>
    <row r="127" spans="3:17" x14ac:dyDescent="0.4">
      <c r="C127" s="126">
        <v>2044</v>
      </c>
      <c r="D127" s="127" t="s">
        <v>596</v>
      </c>
      <c r="E127" s="128">
        <f t="shared" si="3"/>
        <v>0</v>
      </c>
      <c r="F127" s="124"/>
      <c r="G127" s="124"/>
      <c r="H127" s="124"/>
      <c r="K127" s="125"/>
      <c r="L127" s="111">
        <v>4108</v>
      </c>
      <c r="M127" s="111" t="s">
        <v>349</v>
      </c>
      <c r="N127" s="111">
        <v>1</v>
      </c>
      <c r="O127" s="111">
        <v>2</v>
      </c>
      <c r="P127" s="111">
        <f t="shared" si="4"/>
        <v>3</v>
      </c>
      <c r="Q127" s="111">
        <f t="shared" si="5"/>
        <v>0</v>
      </c>
    </row>
    <row r="128" spans="3:17" x14ac:dyDescent="0.4">
      <c r="C128" s="126">
        <v>2101</v>
      </c>
      <c r="D128" s="127" t="s">
        <v>112</v>
      </c>
      <c r="E128" s="128">
        <f t="shared" si="3"/>
        <v>0</v>
      </c>
      <c r="F128" s="124"/>
      <c r="G128" s="124"/>
      <c r="H128" s="124"/>
      <c r="K128" s="125"/>
      <c r="L128" s="111">
        <v>4109</v>
      </c>
      <c r="M128" s="111" t="s">
        <v>572</v>
      </c>
      <c r="N128" s="111">
        <v>2</v>
      </c>
      <c r="O128" s="111">
        <v>1</v>
      </c>
      <c r="P128" s="111">
        <f t="shared" si="4"/>
        <v>3</v>
      </c>
      <c r="Q128" s="111">
        <f t="shared" si="5"/>
        <v>0</v>
      </c>
    </row>
    <row r="129" spans="3:11" x14ac:dyDescent="0.4">
      <c r="C129" s="126">
        <v>2102</v>
      </c>
      <c r="D129" s="127" t="s">
        <v>228</v>
      </c>
      <c r="E129" s="128">
        <f t="shared" si="3"/>
        <v>0</v>
      </c>
      <c r="F129" s="124"/>
      <c r="G129" s="124"/>
      <c r="H129" s="124"/>
      <c r="K129" s="125"/>
    </row>
    <row r="130" spans="3:11" x14ac:dyDescent="0.4">
      <c r="C130" s="126">
        <v>2103</v>
      </c>
      <c r="D130" s="127" t="s">
        <v>113</v>
      </c>
      <c r="E130" s="128">
        <f t="shared" si="3"/>
        <v>0</v>
      </c>
      <c r="F130" s="124"/>
      <c r="G130" s="124"/>
      <c r="H130" s="124"/>
      <c r="K130" s="125"/>
    </row>
    <row r="131" spans="3:11" x14ac:dyDescent="0.4">
      <c r="C131" s="126">
        <v>2104</v>
      </c>
      <c r="D131" s="127" t="s">
        <v>114</v>
      </c>
      <c r="E131" s="128">
        <f t="shared" si="3"/>
        <v>0</v>
      </c>
      <c r="F131" s="124"/>
      <c r="G131" s="124"/>
      <c r="H131" s="124"/>
      <c r="K131" s="125"/>
    </row>
    <row r="132" spans="3:11" x14ac:dyDescent="0.4">
      <c r="C132" s="126">
        <v>2105</v>
      </c>
      <c r="D132" s="127" t="s">
        <v>115</v>
      </c>
      <c r="E132" s="128">
        <f t="shared" si="3"/>
        <v>0</v>
      </c>
      <c r="F132" s="124"/>
      <c r="G132" s="124"/>
      <c r="H132" s="124"/>
      <c r="K132" s="125"/>
    </row>
    <row r="133" spans="3:11" x14ac:dyDescent="0.4">
      <c r="C133" s="126">
        <v>2106</v>
      </c>
      <c r="D133" s="127" t="s">
        <v>116</v>
      </c>
      <c r="E133" s="128">
        <f t="shared" si="3"/>
        <v>0</v>
      </c>
      <c r="F133" s="124"/>
      <c r="G133" s="124"/>
      <c r="H133" s="124"/>
      <c r="K133" s="125"/>
    </row>
    <row r="134" spans="3:11" x14ac:dyDescent="0.4">
      <c r="C134" s="126">
        <v>2107</v>
      </c>
      <c r="D134" s="127" t="s">
        <v>117</v>
      </c>
      <c r="E134" s="128">
        <f t="shared" si="3"/>
        <v>0</v>
      </c>
      <c r="F134" s="124"/>
      <c r="G134" s="124"/>
      <c r="H134" s="124"/>
      <c r="K134" s="125"/>
    </row>
    <row r="135" spans="3:11" x14ac:dyDescent="0.4">
      <c r="C135" s="126">
        <v>2108</v>
      </c>
      <c r="D135" s="127" t="s">
        <v>118</v>
      </c>
      <c r="E135" s="128">
        <f t="shared" si="3"/>
        <v>0</v>
      </c>
      <c r="F135" s="124"/>
      <c r="G135" s="124"/>
      <c r="H135" s="124"/>
      <c r="K135" s="125"/>
    </row>
    <row r="136" spans="3:11" x14ac:dyDescent="0.4">
      <c r="C136" s="126">
        <v>2109</v>
      </c>
      <c r="D136" s="127" t="s">
        <v>119</v>
      </c>
      <c r="E136" s="128">
        <f t="shared" si="3"/>
        <v>0</v>
      </c>
      <c r="F136" s="124"/>
      <c r="G136" s="124"/>
      <c r="H136" s="124"/>
    </row>
    <row r="137" spans="3:11" x14ac:dyDescent="0.4">
      <c r="C137" s="126">
        <v>2110</v>
      </c>
      <c r="D137" s="127" t="s">
        <v>229</v>
      </c>
      <c r="E137" s="128">
        <f t="shared" si="3"/>
        <v>0</v>
      </c>
      <c r="F137" s="124"/>
      <c r="G137" s="124"/>
      <c r="H137" s="124"/>
    </row>
    <row r="138" spans="3:11" x14ac:dyDescent="0.4">
      <c r="C138" s="126">
        <v>2111</v>
      </c>
      <c r="D138" s="127" t="s">
        <v>230</v>
      </c>
      <c r="E138" s="128">
        <f t="shared" si="3"/>
        <v>0</v>
      </c>
      <c r="F138" s="124"/>
      <c r="G138" s="124"/>
      <c r="H138" s="124"/>
    </row>
    <row r="139" spans="3:11" x14ac:dyDescent="0.4">
      <c r="C139" s="126">
        <v>2112</v>
      </c>
      <c r="D139" s="127" t="s">
        <v>231</v>
      </c>
      <c r="E139" s="128">
        <f t="shared" si="3"/>
        <v>0</v>
      </c>
      <c r="F139" s="124"/>
      <c r="G139" s="124"/>
      <c r="H139" s="124"/>
    </row>
    <row r="140" spans="3:11" x14ac:dyDescent="0.4">
      <c r="C140" s="126">
        <v>2113</v>
      </c>
      <c r="D140" s="127" t="s">
        <v>120</v>
      </c>
      <c r="E140" s="128">
        <f t="shared" ref="E140:E203" si="6">IFERROR(INDEX($Q$11:$Q$135,MATCH($C140,$L$11:$L$135,0)),0)</f>
        <v>0</v>
      </c>
      <c r="F140" s="124"/>
      <c r="G140" s="124"/>
      <c r="H140" s="124"/>
    </row>
    <row r="141" spans="3:11" x14ac:dyDescent="0.4">
      <c r="C141" s="126">
        <v>2114</v>
      </c>
      <c r="D141" s="127" t="s">
        <v>121</v>
      </c>
      <c r="E141" s="128">
        <f t="shared" si="6"/>
        <v>0</v>
      </c>
      <c r="F141" s="124"/>
      <c r="G141" s="124"/>
      <c r="H141" s="124"/>
    </row>
    <row r="142" spans="3:11" x14ac:dyDescent="0.4">
      <c r="C142" s="126">
        <v>2115</v>
      </c>
      <c r="D142" s="127" t="s">
        <v>122</v>
      </c>
      <c r="E142" s="128">
        <f t="shared" si="6"/>
        <v>0</v>
      </c>
      <c r="F142" s="124"/>
      <c r="G142" s="124"/>
      <c r="H142" s="124"/>
    </row>
    <row r="143" spans="3:11" x14ac:dyDescent="0.4">
      <c r="C143" s="126">
        <v>2116</v>
      </c>
      <c r="D143" s="127" t="s">
        <v>123</v>
      </c>
      <c r="E143" s="128">
        <f t="shared" si="6"/>
        <v>0</v>
      </c>
      <c r="F143" s="124"/>
      <c r="G143" s="124"/>
      <c r="H143" s="124"/>
    </row>
    <row r="144" spans="3:11" x14ac:dyDescent="0.4">
      <c r="C144" s="126">
        <v>2117</v>
      </c>
      <c r="D144" s="127" t="s">
        <v>232</v>
      </c>
      <c r="E144" s="128">
        <f t="shared" si="6"/>
        <v>0</v>
      </c>
      <c r="F144" s="124"/>
      <c r="G144" s="124"/>
      <c r="H144" s="124"/>
    </row>
    <row r="145" spans="3:8" x14ac:dyDescent="0.4">
      <c r="C145" s="126">
        <v>2118</v>
      </c>
      <c r="D145" s="127" t="s">
        <v>124</v>
      </c>
      <c r="E145" s="128">
        <f t="shared" si="6"/>
        <v>0</v>
      </c>
      <c r="F145" s="124"/>
      <c r="G145" s="124"/>
      <c r="H145" s="124"/>
    </row>
    <row r="146" spans="3:8" x14ac:dyDescent="0.4">
      <c r="C146" s="126">
        <v>2119</v>
      </c>
      <c r="D146" s="127" t="s">
        <v>125</v>
      </c>
      <c r="E146" s="128">
        <f t="shared" si="6"/>
        <v>0</v>
      </c>
      <c r="F146" s="124"/>
      <c r="G146" s="124"/>
      <c r="H146" s="124"/>
    </row>
    <row r="147" spans="3:8" x14ac:dyDescent="0.4">
      <c r="C147" s="126">
        <v>2120</v>
      </c>
      <c r="D147" s="127" t="s">
        <v>126</v>
      </c>
      <c r="E147" s="128">
        <f t="shared" si="6"/>
        <v>0</v>
      </c>
      <c r="F147" s="124"/>
      <c r="G147" s="124"/>
      <c r="H147" s="124"/>
    </row>
    <row r="148" spans="3:8" x14ac:dyDescent="0.4">
      <c r="C148" s="126">
        <v>2121</v>
      </c>
      <c r="D148" s="127" t="s">
        <v>233</v>
      </c>
      <c r="E148" s="128">
        <f t="shared" si="6"/>
        <v>0</v>
      </c>
      <c r="F148" s="124"/>
      <c r="G148" s="124"/>
      <c r="H148" s="124"/>
    </row>
    <row r="149" spans="3:8" x14ac:dyDescent="0.4">
      <c r="C149" s="126">
        <v>2122</v>
      </c>
      <c r="D149" s="127" t="s">
        <v>234</v>
      </c>
      <c r="E149" s="128">
        <f t="shared" si="6"/>
        <v>0</v>
      </c>
      <c r="F149" s="124"/>
      <c r="G149" s="124"/>
      <c r="H149" s="124"/>
    </row>
    <row r="150" spans="3:8" x14ac:dyDescent="0.4">
      <c r="C150" s="126">
        <v>2123</v>
      </c>
      <c r="D150" s="127" t="s">
        <v>235</v>
      </c>
      <c r="E150" s="128">
        <f t="shared" si="6"/>
        <v>0</v>
      </c>
      <c r="F150" s="124"/>
      <c r="G150" s="124"/>
      <c r="H150" s="124"/>
    </row>
    <row r="151" spans="3:8" x14ac:dyDescent="0.4">
      <c r="C151" s="126">
        <v>2124</v>
      </c>
      <c r="D151" s="127" t="s">
        <v>236</v>
      </c>
      <c r="E151" s="128">
        <f t="shared" si="6"/>
        <v>0</v>
      </c>
      <c r="F151" s="124"/>
      <c r="G151" s="124"/>
      <c r="H151" s="124"/>
    </row>
    <row r="152" spans="3:8" x14ac:dyDescent="0.4">
      <c r="C152" s="126">
        <v>2125</v>
      </c>
      <c r="D152" s="127" t="s">
        <v>346</v>
      </c>
      <c r="E152" s="128">
        <f t="shared" si="6"/>
        <v>0</v>
      </c>
      <c r="F152" s="124"/>
      <c r="G152" s="124"/>
      <c r="H152" s="124"/>
    </row>
    <row r="153" spans="3:8" x14ac:dyDescent="0.4">
      <c r="C153" s="126">
        <v>2126</v>
      </c>
      <c r="D153" s="127" t="s">
        <v>401</v>
      </c>
      <c r="E153" s="128">
        <f t="shared" si="6"/>
        <v>0</v>
      </c>
      <c r="F153" s="124"/>
      <c r="G153" s="124"/>
      <c r="H153" s="124"/>
    </row>
    <row r="154" spans="3:8" x14ac:dyDescent="0.4">
      <c r="C154" s="126">
        <v>2200</v>
      </c>
      <c r="D154" s="127" t="s">
        <v>237</v>
      </c>
      <c r="E154" s="128">
        <f t="shared" si="6"/>
        <v>0</v>
      </c>
      <c r="F154" s="124"/>
      <c r="G154" s="124"/>
      <c r="H154" s="124"/>
    </row>
    <row r="155" spans="3:8" x14ac:dyDescent="0.4">
      <c r="C155" s="126">
        <v>3001</v>
      </c>
      <c r="D155" s="127" t="s">
        <v>127</v>
      </c>
      <c r="E155" s="128">
        <f t="shared" si="6"/>
        <v>1</v>
      </c>
      <c r="F155" s="124"/>
      <c r="G155" s="124"/>
      <c r="H155" s="124"/>
    </row>
    <row r="156" spans="3:8" x14ac:dyDescent="0.4">
      <c r="C156" s="126">
        <v>3002</v>
      </c>
      <c r="D156" s="127" t="s">
        <v>128</v>
      </c>
      <c r="E156" s="128">
        <f t="shared" si="6"/>
        <v>0</v>
      </c>
      <c r="F156" s="124"/>
      <c r="G156" s="124"/>
      <c r="H156" s="124"/>
    </row>
    <row r="157" spans="3:8" x14ac:dyDescent="0.4">
      <c r="C157" s="126">
        <v>3003</v>
      </c>
      <c r="D157" s="127" t="s">
        <v>129</v>
      </c>
      <c r="E157" s="128">
        <f t="shared" si="6"/>
        <v>0</v>
      </c>
      <c r="F157" s="124"/>
      <c r="G157" s="124"/>
      <c r="H157" s="124"/>
    </row>
    <row r="158" spans="3:8" x14ac:dyDescent="0.4">
      <c r="C158" s="126">
        <v>3004</v>
      </c>
      <c r="D158" s="127" t="s">
        <v>130</v>
      </c>
      <c r="E158" s="128">
        <f t="shared" si="6"/>
        <v>0</v>
      </c>
      <c r="F158" s="124"/>
      <c r="G158" s="124"/>
      <c r="H158" s="124"/>
    </row>
    <row r="159" spans="3:8" x14ac:dyDescent="0.4">
      <c r="C159" s="126">
        <v>3005</v>
      </c>
      <c r="D159" s="127" t="s">
        <v>131</v>
      </c>
      <c r="E159" s="128">
        <f t="shared" si="6"/>
        <v>0</v>
      </c>
      <c r="F159" s="124"/>
      <c r="G159" s="124"/>
      <c r="H159" s="124"/>
    </row>
    <row r="160" spans="3:8" x14ac:dyDescent="0.4">
      <c r="C160" s="126">
        <v>3006</v>
      </c>
      <c r="D160" s="127" t="s">
        <v>132</v>
      </c>
      <c r="E160" s="128">
        <f t="shared" si="6"/>
        <v>0</v>
      </c>
      <c r="F160" s="124"/>
      <c r="G160" s="124"/>
      <c r="H160" s="124"/>
    </row>
    <row r="161" spans="3:8" x14ac:dyDescent="0.4">
      <c r="C161" s="126">
        <v>3007</v>
      </c>
      <c r="D161" s="127" t="s">
        <v>133</v>
      </c>
      <c r="E161" s="128">
        <f t="shared" si="6"/>
        <v>0</v>
      </c>
      <c r="F161" s="124"/>
      <c r="G161" s="124"/>
      <c r="H161" s="124"/>
    </row>
    <row r="162" spans="3:8" x14ac:dyDescent="0.4">
      <c r="C162" s="126">
        <v>3008</v>
      </c>
      <c r="D162" s="127" t="s">
        <v>134</v>
      </c>
      <c r="E162" s="128">
        <f t="shared" si="6"/>
        <v>0</v>
      </c>
      <c r="F162" s="124"/>
      <c r="G162" s="124"/>
      <c r="H162" s="124"/>
    </row>
    <row r="163" spans="3:8" x14ac:dyDescent="0.4">
      <c r="C163" s="126">
        <v>3009</v>
      </c>
      <c r="D163" s="127" t="s">
        <v>135</v>
      </c>
      <c r="E163" s="128">
        <f t="shared" si="6"/>
        <v>0</v>
      </c>
      <c r="F163" s="124"/>
      <c r="G163" s="124"/>
      <c r="H163" s="124"/>
    </row>
    <row r="164" spans="3:8" x14ac:dyDescent="0.4">
      <c r="C164" s="126">
        <v>3010</v>
      </c>
      <c r="D164" s="127" t="s">
        <v>136</v>
      </c>
      <c r="E164" s="128">
        <f t="shared" si="6"/>
        <v>0</v>
      </c>
      <c r="F164" s="124"/>
      <c r="G164" s="124"/>
      <c r="H164" s="124"/>
    </row>
    <row r="165" spans="3:8" x14ac:dyDescent="0.4">
      <c r="C165" s="126">
        <v>3011</v>
      </c>
      <c r="D165" s="127" t="s">
        <v>137</v>
      </c>
      <c r="E165" s="128">
        <f t="shared" si="6"/>
        <v>0</v>
      </c>
      <c r="F165" s="124"/>
      <c r="G165" s="124"/>
      <c r="H165" s="124"/>
    </row>
    <row r="166" spans="3:8" x14ac:dyDescent="0.4">
      <c r="C166" s="126">
        <v>3012</v>
      </c>
      <c r="D166" s="127" t="s">
        <v>138</v>
      </c>
      <c r="E166" s="128">
        <f t="shared" si="6"/>
        <v>0</v>
      </c>
      <c r="F166" s="124"/>
      <c r="G166" s="124"/>
      <c r="H166" s="124"/>
    </row>
    <row r="167" spans="3:8" x14ac:dyDescent="0.4">
      <c r="C167" s="126">
        <v>3013</v>
      </c>
      <c r="D167" s="127" t="s">
        <v>139</v>
      </c>
      <c r="E167" s="128">
        <f t="shared" si="6"/>
        <v>0</v>
      </c>
      <c r="F167" s="124"/>
      <c r="G167" s="124"/>
      <c r="H167" s="124"/>
    </row>
    <row r="168" spans="3:8" x14ac:dyDescent="0.4">
      <c r="C168" s="126">
        <v>3014</v>
      </c>
      <c r="D168" s="127" t="s">
        <v>140</v>
      </c>
      <c r="E168" s="128">
        <f t="shared" si="6"/>
        <v>0</v>
      </c>
      <c r="F168" s="124"/>
      <c r="G168" s="124"/>
      <c r="H168" s="124"/>
    </row>
    <row r="169" spans="3:8" x14ac:dyDescent="0.4">
      <c r="C169" s="126">
        <v>3015</v>
      </c>
      <c r="D169" s="127" t="s">
        <v>141</v>
      </c>
      <c r="E169" s="128">
        <f t="shared" si="6"/>
        <v>1</v>
      </c>
      <c r="F169" s="124"/>
      <c r="G169" s="124"/>
      <c r="H169" s="124"/>
    </row>
    <row r="170" spans="3:8" x14ac:dyDescent="0.4">
      <c r="C170" s="126">
        <v>3016</v>
      </c>
      <c r="D170" s="127" t="s">
        <v>142</v>
      </c>
      <c r="E170" s="128">
        <f t="shared" si="6"/>
        <v>0</v>
      </c>
      <c r="F170" s="124"/>
      <c r="G170" s="124"/>
      <c r="H170" s="124"/>
    </row>
    <row r="171" spans="3:8" x14ac:dyDescent="0.4">
      <c r="C171" s="126">
        <v>3017</v>
      </c>
      <c r="D171" s="127" t="s">
        <v>143</v>
      </c>
      <c r="E171" s="128">
        <f t="shared" si="6"/>
        <v>0</v>
      </c>
      <c r="F171" s="124"/>
      <c r="G171" s="124"/>
      <c r="H171" s="124"/>
    </row>
    <row r="172" spans="3:8" x14ac:dyDescent="0.4">
      <c r="C172" s="126">
        <v>3018</v>
      </c>
      <c r="D172" s="127" t="s">
        <v>144</v>
      </c>
      <c r="E172" s="128">
        <f t="shared" si="6"/>
        <v>0</v>
      </c>
      <c r="F172" s="124"/>
      <c r="G172" s="124"/>
      <c r="H172" s="124"/>
    </row>
    <row r="173" spans="3:8" x14ac:dyDescent="0.4">
      <c r="C173" s="126">
        <v>3019</v>
      </c>
      <c r="D173" s="127" t="s">
        <v>145</v>
      </c>
      <c r="E173" s="128">
        <f t="shared" si="6"/>
        <v>0</v>
      </c>
      <c r="F173" s="124"/>
      <c r="G173" s="124"/>
      <c r="H173" s="124"/>
    </row>
    <row r="174" spans="3:8" x14ac:dyDescent="0.4">
      <c r="C174" s="126">
        <v>3020</v>
      </c>
      <c r="D174" s="127" t="s">
        <v>146</v>
      </c>
      <c r="E174" s="128">
        <f t="shared" si="6"/>
        <v>0</v>
      </c>
      <c r="F174" s="124"/>
      <c r="G174" s="124"/>
      <c r="H174" s="124"/>
    </row>
    <row r="175" spans="3:8" x14ac:dyDescent="0.4">
      <c r="C175" s="126">
        <v>3021</v>
      </c>
      <c r="D175" s="127" t="s">
        <v>147</v>
      </c>
      <c r="E175" s="128">
        <f t="shared" si="6"/>
        <v>1</v>
      </c>
      <c r="F175" s="124"/>
      <c r="G175" s="124"/>
      <c r="H175" s="124"/>
    </row>
    <row r="176" spans="3:8" x14ac:dyDescent="0.4">
      <c r="C176" s="126">
        <v>3022</v>
      </c>
      <c r="D176" s="127" t="s">
        <v>148</v>
      </c>
      <c r="E176" s="128">
        <f t="shared" si="6"/>
        <v>0</v>
      </c>
      <c r="F176" s="124"/>
      <c r="G176" s="124"/>
      <c r="H176" s="124"/>
    </row>
    <row r="177" spans="3:8" x14ac:dyDescent="0.4">
      <c r="C177" s="126">
        <v>3023</v>
      </c>
      <c r="D177" s="127" t="s">
        <v>149</v>
      </c>
      <c r="E177" s="128">
        <f t="shared" si="6"/>
        <v>0</v>
      </c>
      <c r="F177" s="124"/>
      <c r="G177" s="124"/>
      <c r="H177" s="124"/>
    </row>
    <row r="178" spans="3:8" x14ac:dyDescent="0.4">
      <c r="C178" s="126">
        <v>3024</v>
      </c>
      <c r="D178" s="127" t="s">
        <v>150</v>
      </c>
      <c r="E178" s="128">
        <f t="shared" si="6"/>
        <v>0</v>
      </c>
      <c r="F178" s="124"/>
      <c r="G178" s="124"/>
      <c r="H178" s="124"/>
    </row>
    <row r="179" spans="3:8" x14ac:dyDescent="0.4">
      <c r="C179" s="126">
        <v>3025</v>
      </c>
      <c r="D179" s="127" t="s">
        <v>151</v>
      </c>
      <c r="E179" s="128">
        <f t="shared" si="6"/>
        <v>1</v>
      </c>
      <c r="F179" s="124"/>
      <c r="G179" s="124"/>
      <c r="H179" s="124"/>
    </row>
    <row r="180" spans="3:8" x14ac:dyDescent="0.4">
      <c r="C180" s="126">
        <v>3026</v>
      </c>
      <c r="D180" s="127" t="s">
        <v>152</v>
      </c>
      <c r="E180" s="128">
        <f t="shared" si="6"/>
        <v>0</v>
      </c>
      <c r="F180" s="124"/>
      <c r="G180" s="124"/>
      <c r="H180" s="124"/>
    </row>
    <row r="181" spans="3:8" x14ac:dyDescent="0.4">
      <c r="C181" s="126">
        <v>3027</v>
      </c>
      <c r="D181" s="127" t="s">
        <v>153</v>
      </c>
      <c r="E181" s="128">
        <f t="shared" si="6"/>
        <v>1</v>
      </c>
      <c r="F181" s="124"/>
      <c r="G181" s="124"/>
      <c r="H181" s="124"/>
    </row>
    <row r="182" spans="3:8" x14ac:dyDescent="0.4">
      <c r="C182" s="126">
        <v>3028</v>
      </c>
      <c r="D182" s="127" t="s">
        <v>238</v>
      </c>
      <c r="E182" s="128">
        <f t="shared" si="6"/>
        <v>0</v>
      </c>
      <c r="F182" s="124"/>
      <c r="G182" s="124"/>
      <c r="H182" s="124"/>
    </row>
    <row r="183" spans="3:8" x14ac:dyDescent="0.4">
      <c r="C183" s="126">
        <v>3029</v>
      </c>
      <c r="D183" s="127" t="s">
        <v>154</v>
      </c>
      <c r="E183" s="128">
        <f t="shared" si="6"/>
        <v>0</v>
      </c>
      <c r="F183" s="124"/>
      <c r="G183" s="124"/>
      <c r="H183" s="124"/>
    </row>
    <row r="184" spans="3:8" x14ac:dyDescent="0.4">
      <c r="C184" s="126">
        <v>3030</v>
      </c>
      <c r="D184" s="127" t="s">
        <v>352</v>
      </c>
      <c r="E184" s="128">
        <f t="shared" si="6"/>
        <v>0</v>
      </c>
      <c r="F184" s="124"/>
      <c r="G184" s="124"/>
      <c r="H184" s="124"/>
    </row>
    <row r="185" spans="3:8" x14ac:dyDescent="0.4">
      <c r="C185" s="126">
        <v>3031</v>
      </c>
      <c r="D185" s="127"/>
      <c r="E185" s="128">
        <f t="shared" si="6"/>
        <v>0</v>
      </c>
      <c r="F185" s="124"/>
      <c r="G185" s="124"/>
      <c r="H185" s="124"/>
    </row>
    <row r="186" spans="3:8" x14ac:dyDescent="0.4">
      <c r="C186" s="126">
        <v>3032</v>
      </c>
      <c r="D186" s="127"/>
      <c r="E186" s="128">
        <f t="shared" si="6"/>
        <v>0</v>
      </c>
      <c r="F186" s="124"/>
      <c r="G186" s="124"/>
      <c r="H186" s="124"/>
    </row>
    <row r="187" spans="3:8" x14ac:dyDescent="0.4">
      <c r="C187" s="126">
        <v>3033</v>
      </c>
      <c r="D187" s="127" t="s">
        <v>155</v>
      </c>
      <c r="E187" s="128">
        <f t="shared" si="6"/>
        <v>0</v>
      </c>
      <c r="F187" s="124"/>
      <c r="G187" s="124"/>
      <c r="H187" s="124"/>
    </row>
    <row r="188" spans="3:8" x14ac:dyDescent="0.4">
      <c r="C188" s="126">
        <v>3034</v>
      </c>
      <c r="D188" s="127" t="s">
        <v>156</v>
      </c>
      <c r="E188" s="128">
        <f t="shared" si="6"/>
        <v>0</v>
      </c>
      <c r="F188" s="124"/>
      <c r="G188" s="124"/>
      <c r="H188" s="124"/>
    </row>
    <row r="189" spans="3:8" x14ac:dyDescent="0.4">
      <c r="C189" s="126">
        <v>3035</v>
      </c>
      <c r="D189" s="127" t="s">
        <v>157</v>
      </c>
      <c r="E189" s="128">
        <f t="shared" si="6"/>
        <v>0</v>
      </c>
      <c r="F189" s="124"/>
      <c r="G189" s="124"/>
      <c r="H189" s="124"/>
    </row>
    <row r="190" spans="3:8" x14ac:dyDescent="0.4">
      <c r="C190" s="126">
        <v>3036</v>
      </c>
      <c r="D190" s="127" t="s">
        <v>158</v>
      </c>
      <c r="E190" s="128">
        <f t="shared" si="6"/>
        <v>0</v>
      </c>
      <c r="F190" s="124"/>
      <c r="G190" s="124"/>
      <c r="H190" s="124"/>
    </row>
    <row r="191" spans="3:8" x14ac:dyDescent="0.4">
      <c r="C191" s="126">
        <v>3037</v>
      </c>
      <c r="D191" s="127" t="s">
        <v>159</v>
      </c>
      <c r="E191" s="128">
        <f t="shared" si="6"/>
        <v>0</v>
      </c>
      <c r="F191" s="124"/>
      <c r="G191" s="124"/>
      <c r="H191" s="124"/>
    </row>
    <row r="192" spans="3:8" x14ac:dyDescent="0.4">
      <c r="C192" s="126">
        <v>3038</v>
      </c>
      <c r="D192" s="127" t="s">
        <v>160</v>
      </c>
      <c r="E192" s="128">
        <f t="shared" si="6"/>
        <v>0</v>
      </c>
      <c r="F192" s="124"/>
      <c r="G192" s="124"/>
      <c r="H192" s="124"/>
    </row>
    <row r="193" spans="3:8" x14ac:dyDescent="0.4">
      <c r="C193" s="126">
        <v>3039</v>
      </c>
      <c r="D193" s="127" t="s">
        <v>161</v>
      </c>
      <c r="E193" s="128">
        <f t="shared" si="6"/>
        <v>0</v>
      </c>
      <c r="F193" s="124"/>
      <c r="G193" s="124"/>
      <c r="H193" s="124"/>
    </row>
    <row r="194" spans="3:8" x14ac:dyDescent="0.4">
      <c r="C194" s="126">
        <v>3040</v>
      </c>
      <c r="D194" s="127" t="s">
        <v>239</v>
      </c>
      <c r="E194" s="128">
        <f t="shared" si="6"/>
        <v>0</v>
      </c>
      <c r="F194" s="124"/>
      <c r="G194" s="124"/>
      <c r="H194" s="124"/>
    </row>
    <row r="195" spans="3:8" x14ac:dyDescent="0.4">
      <c r="C195" s="126">
        <v>3041</v>
      </c>
      <c r="D195" s="127" t="s">
        <v>162</v>
      </c>
      <c r="E195" s="128">
        <f t="shared" si="6"/>
        <v>0</v>
      </c>
      <c r="F195" s="124"/>
      <c r="G195" s="124"/>
      <c r="H195" s="124"/>
    </row>
    <row r="196" spans="3:8" x14ac:dyDescent="0.4">
      <c r="C196" s="126">
        <v>3042</v>
      </c>
      <c r="D196" s="127" t="s">
        <v>163</v>
      </c>
      <c r="E196" s="128">
        <f t="shared" si="6"/>
        <v>0</v>
      </c>
      <c r="F196" s="124"/>
      <c r="G196" s="124"/>
      <c r="H196" s="124"/>
    </row>
    <row r="197" spans="3:8" x14ac:dyDescent="0.4">
      <c r="C197" s="126">
        <v>3043</v>
      </c>
      <c r="D197" s="127" t="s">
        <v>164</v>
      </c>
      <c r="E197" s="128">
        <f t="shared" si="6"/>
        <v>0</v>
      </c>
      <c r="F197" s="124"/>
      <c r="G197" s="124"/>
      <c r="H197" s="124"/>
    </row>
    <row r="198" spans="3:8" x14ac:dyDescent="0.4">
      <c r="C198" s="126">
        <v>3044</v>
      </c>
      <c r="D198" s="127" t="s">
        <v>165</v>
      </c>
      <c r="E198" s="128">
        <f t="shared" si="6"/>
        <v>0</v>
      </c>
      <c r="F198" s="124"/>
      <c r="G198" s="124"/>
      <c r="H198" s="124"/>
    </row>
    <row r="199" spans="3:8" x14ac:dyDescent="0.4">
      <c r="C199" s="126">
        <v>3045</v>
      </c>
      <c r="D199" s="127"/>
      <c r="E199" s="128">
        <f t="shared" si="6"/>
        <v>0</v>
      </c>
      <c r="F199" s="124"/>
      <c r="G199" s="124"/>
      <c r="H199" s="124"/>
    </row>
    <row r="200" spans="3:8" x14ac:dyDescent="0.4">
      <c r="C200" s="126">
        <v>3046</v>
      </c>
      <c r="D200" s="127"/>
      <c r="E200" s="128">
        <f t="shared" si="6"/>
        <v>0</v>
      </c>
      <c r="F200" s="124"/>
      <c r="G200" s="124"/>
      <c r="H200" s="124"/>
    </row>
    <row r="201" spans="3:8" x14ac:dyDescent="0.4">
      <c r="C201" s="126">
        <v>3101</v>
      </c>
      <c r="D201" s="127" t="s">
        <v>347</v>
      </c>
      <c r="E201" s="128">
        <f t="shared" si="6"/>
        <v>0</v>
      </c>
      <c r="F201" s="124"/>
      <c r="G201" s="124"/>
      <c r="H201" s="124"/>
    </row>
    <row r="202" spans="3:8" x14ac:dyDescent="0.4">
      <c r="C202" s="126">
        <v>3102</v>
      </c>
      <c r="D202" s="127" t="s">
        <v>391</v>
      </c>
      <c r="E202" s="128">
        <f t="shared" si="6"/>
        <v>0</v>
      </c>
      <c r="F202" s="124"/>
      <c r="G202" s="124"/>
      <c r="H202" s="124"/>
    </row>
    <row r="203" spans="3:8" x14ac:dyDescent="0.4">
      <c r="C203" s="126">
        <v>3200</v>
      </c>
      <c r="D203" s="127" t="s">
        <v>246</v>
      </c>
      <c r="E203" s="128">
        <f t="shared" si="6"/>
        <v>0</v>
      </c>
      <c r="F203" s="124"/>
      <c r="G203" s="124"/>
      <c r="H203" s="124"/>
    </row>
    <row r="204" spans="3:8" x14ac:dyDescent="0.4">
      <c r="C204" s="126">
        <v>4001</v>
      </c>
      <c r="D204" s="127" t="s">
        <v>166</v>
      </c>
      <c r="E204" s="128">
        <f t="shared" ref="E204:E263" si="7">IFERROR(INDEX($Q$11:$Q$135,MATCH($C204,$L$11:$L$135,0)),0)</f>
        <v>0</v>
      </c>
      <c r="F204" s="124"/>
      <c r="G204" s="124"/>
      <c r="H204" s="124"/>
    </row>
    <row r="205" spans="3:8" x14ac:dyDescent="0.4">
      <c r="C205" s="126">
        <v>4002</v>
      </c>
      <c r="D205" s="127" t="s">
        <v>167</v>
      </c>
      <c r="E205" s="128">
        <f t="shared" si="7"/>
        <v>0</v>
      </c>
      <c r="F205" s="124"/>
      <c r="G205" s="124"/>
      <c r="H205" s="124"/>
    </row>
    <row r="206" spans="3:8" x14ac:dyDescent="0.4">
      <c r="C206" s="126">
        <v>4003</v>
      </c>
      <c r="D206" s="127" t="s">
        <v>168</v>
      </c>
      <c r="E206" s="128">
        <f t="shared" si="7"/>
        <v>0</v>
      </c>
      <c r="F206" s="124"/>
      <c r="G206" s="124"/>
      <c r="H206" s="124"/>
    </row>
    <row r="207" spans="3:8" x14ac:dyDescent="0.4">
      <c r="C207" s="126">
        <v>4004</v>
      </c>
      <c r="D207" s="127" t="s">
        <v>169</v>
      </c>
      <c r="E207" s="128">
        <f t="shared" si="7"/>
        <v>0</v>
      </c>
      <c r="F207" s="124"/>
      <c r="G207" s="124"/>
      <c r="H207" s="124"/>
    </row>
    <row r="208" spans="3:8" x14ac:dyDescent="0.4">
      <c r="C208" s="126">
        <v>4005</v>
      </c>
      <c r="D208" s="127" t="s">
        <v>170</v>
      </c>
      <c r="E208" s="128">
        <f t="shared" si="7"/>
        <v>0</v>
      </c>
      <c r="F208" s="124"/>
      <c r="G208" s="124"/>
      <c r="H208" s="124"/>
    </row>
    <row r="209" spans="3:8" x14ac:dyDescent="0.4">
      <c r="C209" s="126">
        <v>4006</v>
      </c>
      <c r="D209" s="127" t="s">
        <v>171</v>
      </c>
      <c r="E209" s="128">
        <f t="shared" si="7"/>
        <v>0</v>
      </c>
      <c r="F209" s="124"/>
      <c r="G209" s="124"/>
      <c r="H209" s="124"/>
    </row>
    <row r="210" spans="3:8" x14ac:dyDescent="0.4">
      <c r="C210" s="126">
        <v>4007</v>
      </c>
      <c r="D210" s="127" t="s">
        <v>172</v>
      </c>
      <c r="E210" s="128">
        <f t="shared" si="7"/>
        <v>0</v>
      </c>
      <c r="F210" s="124"/>
      <c r="G210" s="124"/>
      <c r="H210" s="124"/>
    </row>
    <row r="211" spans="3:8" x14ac:dyDescent="0.4">
      <c r="C211" s="126">
        <v>4008</v>
      </c>
      <c r="D211" s="127" t="s">
        <v>173</v>
      </c>
      <c r="E211" s="128">
        <f t="shared" si="7"/>
        <v>0</v>
      </c>
      <c r="F211" s="124"/>
      <c r="G211" s="124"/>
      <c r="H211" s="124"/>
    </row>
    <row r="212" spans="3:8" x14ac:dyDescent="0.4">
      <c r="C212" s="126">
        <v>4009</v>
      </c>
      <c r="D212" s="127" t="s">
        <v>174</v>
      </c>
      <c r="E212" s="128">
        <f t="shared" si="7"/>
        <v>0</v>
      </c>
      <c r="F212" s="124"/>
      <c r="G212" s="124"/>
      <c r="H212" s="124"/>
    </row>
    <row r="213" spans="3:8" x14ac:dyDescent="0.4">
      <c r="C213" s="126">
        <v>4010</v>
      </c>
      <c r="D213" s="127" t="s">
        <v>175</v>
      </c>
      <c r="E213" s="128">
        <f t="shared" si="7"/>
        <v>1</v>
      </c>
      <c r="F213" s="124"/>
      <c r="G213" s="124"/>
      <c r="H213" s="124"/>
    </row>
    <row r="214" spans="3:8" x14ac:dyDescent="0.4">
      <c r="C214" s="126">
        <v>4011</v>
      </c>
      <c r="D214" s="127" t="s">
        <v>176</v>
      </c>
      <c r="E214" s="128">
        <f t="shared" si="7"/>
        <v>0</v>
      </c>
      <c r="F214" s="124"/>
      <c r="G214" s="124"/>
      <c r="H214" s="124"/>
    </row>
    <row r="215" spans="3:8" x14ac:dyDescent="0.4">
      <c r="C215" s="126">
        <v>4012</v>
      </c>
      <c r="D215" s="127" t="s">
        <v>177</v>
      </c>
      <c r="E215" s="128">
        <f t="shared" si="7"/>
        <v>0</v>
      </c>
      <c r="F215" s="124"/>
      <c r="G215" s="124"/>
      <c r="H215" s="124"/>
    </row>
    <row r="216" spans="3:8" x14ac:dyDescent="0.4">
      <c r="C216" s="126">
        <v>4013</v>
      </c>
      <c r="D216" s="127" t="s">
        <v>178</v>
      </c>
      <c r="E216" s="128">
        <f t="shared" si="7"/>
        <v>0</v>
      </c>
      <c r="F216" s="124"/>
      <c r="G216" s="124"/>
      <c r="H216" s="124"/>
    </row>
    <row r="217" spans="3:8" x14ac:dyDescent="0.4">
      <c r="C217" s="126">
        <v>4014</v>
      </c>
      <c r="D217" s="127" t="s">
        <v>179</v>
      </c>
      <c r="E217" s="128">
        <f t="shared" si="7"/>
        <v>0</v>
      </c>
      <c r="F217" s="124"/>
      <c r="G217" s="124"/>
      <c r="H217" s="124"/>
    </row>
    <row r="218" spans="3:8" x14ac:dyDescent="0.4">
      <c r="C218" s="126">
        <v>4015</v>
      </c>
      <c r="D218" s="127" t="s">
        <v>180</v>
      </c>
      <c r="E218" s="128">
        <f t="shared" si="7"/>
        <v>0</v>
      </c>
      <c r="F218" s="124"/>
      <c r="G218" s="124"/>
      <c r="H218" s="124"/>
    </row>
    <row r="219" spans="3:8" x14ac:dyDescent="0.4">
      <c r="C219" s="126">
        <v>4016</v>
      </c>
      <c r="D219" s="127" t="s">
        <v>181</v>
      </c>
      <c r="E219" s="128">
        <f t="shared" si="7"/>
        <v>0</v>
      </c>
      <c r="F219" s="124"/>
      <c r="G219" s="124"/>
      <c r="H219" s="124"/>
    </row>
    <row r="220" spans="3:8" x14ac:dyDescent="0.4">
      <c r="C220" s="126">
        <v>4017</v>
      </c>
      <c r="D220" s="127" t="s">
        <v>182</v>
      </c>
      <c r="E220" s="128">
        <f t="shared" si="7"/>
        <v>0</v>
      </c>
      <c r="F220" s="124"/>
      <c r="G220" s="124"/>
      <c r="H220" s="124"/>
    </row>
    <row r="221" spans="3:8" x14ac:dyDescent="0.4">
      <c r="C221" s="126">
        <v>4018</v>
      </c>
      <c r="D221" s="127" t="s">
        <v>183</v>
      </c>
      <c r="E221" s="128">
        <f t="shared" si="7"/>
        <v>0</v>
      </c>
      <c r="F221" s="124"/>
      <c r="G221" s="124"/>
      <c r="H221" s="124"/>
    </row>
    <row r="222" spans="3:8" x14ac:dyDescent="0.4">
      <c r="C222" s="126">
        <v>4019</v>
      </c>
      <c r="D222" s="127" t="s">
        <v>184</v>
      </c>
      <c r="E222" s="128">
        <f t="shared" si="7"/>
        <v>0</v>
      </c>
      <c r="F222" s="124"/>
      <c r="G222" s="124"/>
      <c r="H222" s="124"/>
    </row>
    <row r="223" spans="3:8" x14ac:dyDescent="0.4">
      <c r="C223" s="126">
        <v>4020</v>
      </c>
      <c r="D223" s="127" t="s">
        <v>185</v>
      </c>
      <c r="E223" s="128">
        <f t="shared" si="7"/>
        <v>0</v>
      </c>
      <c r="F223" s="124"/>
      <c r="G223" s="124"/>
      <c r="H223" s="124"/>
    </row>
    <row r="224" spans="3:8" x14ac:dyDescent="0.4">
      <c r="C224" s="126">
        <v>4021</v>
      </c>
      <c r="D224" s="127" t="s">
        <v>186</v>
      </c>
      <c r="E224" s="128">
        <f t="shared" si="7"/>
        <v>0</v>
      </c>
      <c r="F224" s="124"/>
      <c r="G224" s="124"/>
      <c r="H224" s="124"/>
    </row>
    <row r="225" spans="3:8" x14ac:dyDescent="0.4">
      <c r="C225" s="126">
        <v>4022</v>
      </c>
      <c r="D225" s="127" t="s">
        <v>187</v>
      </c>
      <c r="E225" s="128">
        <f t="shared" si="7"/>
        <v>0</v>
      </c>
      <c r="F225" s="124"/>
      <c r="G225" s="124"/>
      <c r="H225" s="124"/>
    </row>
    <row r="226" spans="3:8" x14ac:dyDescent="0.4">
      <c r="C226" s="126">
        <v>4023</v>
      </c>
      <c r="D226" s="127" t="s">
        <v>188</v>
      </c>
      <c r="E226" s="128">
        <f t="shared" si="7"/>
        <v>0</v>
      </c>
      <c r="F226" s="124"/>
      <c r="G226" s="124"/>
      <c r="H226" s="124"/>
    </row>
    <row r="227" spans="3:8" x14ac:dyDescent="0.4">
      <c r="C227" s="126">
        <v>4024</v>
      </c>
      <c r="D227" s="127" t="s">
        <v>189</v>
      </c>
      <c r="E227" s="128">
        <f t="shared" si="7"/>
        <v>0</v>
      </c>
      <c r="F227" s="124"/>
      <c r="G227" s="124"/>
      <c r="H227" s="124"/>
    </row>
    <row r="228" spans="3:8" x14ac:dyDescent="0.4">
      <c r="C228" s="126">
        <v>4025</v>
      </c>
      <c r="D228" s="127" t="s">
        <v>190</v>
      </c>
      <c r="E228" s="128">
        <f t="shared" si="7"/>
        <v>1</v>
      </c>
      <c r="F228" s="124"/>
      <c r="G228" s="124"/>
      <c r="H228" s="124"/>
    </row>
    <row r="229" spans="3:8" x14ac:dyDescent="0.4">
      <c r="C229" s="126">
        <v>4026</v>
      </c>
      <c r="D229" s="127" t="s">
        <v>191</v>
      </c>
      <c r="E229" s="128">
        <f t="shared" si="7"/>
        <v>0</v>
      </c>
      <c r="F229" s="124"/>
      <c r="G229" s="124"/>
      <c r="H229" s="124"/>
    </row>
    <row r="230" spans="3:8" x14ac:dyDescent="0.4">
      <c r="C230" s="126">
        <v>4027</v>
      </c>
      <c r="D230" s="127" t="s">
        <v>192</v>
      </c>
      <c r="E230" s="128">
        <f t="shared" si="7"/>
        <v>0</v>
      </c>
      <c r="F230" s="124"/>
      <c r="G230" s="124"/>
      <c r="H230" s="124"/>
    </row>
    <row r="231" spans="3:8" x14ac:dyDescent="0.4">
      <c r="C231" s="126">
        <v>4028</v>
      </c>
      <c r="D231" s="127" t="s">
        <v>193</v>
      </c>
      <c r="E231" s="128">
        <f t="shared" si="7"/>
        <v>0</v>
      </c>
      <c r="F231" s="124"/>
      <c r="G231" s="124"/>
      <c r="H231" s="124"/>
    </row>
    <row r="232" spans="3:8" x14ac:dyDescent="0.4">
      <c r="C232" s="126">
        <v>4029</v>
      </c>
      <c r="D232" s="127"/>
      <c r="E232" s="128">
        <f t="shared" si="7"/>
        <v>0</v>
      </c>
      <c r="F232" s="124"/>
      <c r="G232" s="124"/>
      <c r="H232" s="124"/>
    </row>
    <row r="233" spans="3:8" x14ac:dyDescent="0.4">
      <c r="C233" s="126">
        <v>4030</v>
      </c>
      <c r="D233" s="127" t="s">
        <v>194</v>
      </c>
      <c r="E233" s="128">
        <f t="shared" si="7"/>
        <v>0</v>
      </c>
      <c r="F233" s="124"/>
      <c r="G233" s="124"/>
      <c r="H233" s="124"/>
    </row>
    <row r="234" spans="3:8" x14ac:dyDescent="0.4">
      <c r="C234" s="126">
        <v>4031</v>
      </c>
      <c r="D234" s="127" t="s">
        <v>195</v>
      </c>
      <c r="E234" s="128">
        <f t="shared" si="7"/>
        <v>0</v>
      </c>
      <c r="F234" s="124"/>
      <c r="G234" s="124"/>
      <c r="H234" s="124"/>
    </row>
    <row r="235" spans="3:8" x14ac:dyDescent="0.4">
      <c r="C235" s="126">
        <v>4032</v>
      </c>
      <c r="D235" s="127" t="s">
        <v>196</v>
      </c>
      <c r="E235" s="128">
        <f t="shared" si="7"/>
        <v>0</v>
      </c>
      <c r="F235" s="124"/>
      <c r="G235" s="124"/>
      <c r="H235" s="124"/>
    </row>
    <row r="236" spans="3:8" x14ac:dyDescent="0.4">
      <c r="C236" s="126">
        <v>4033</v>
      </c>
      <c r="D236" s="127" t="s">
        <v>197</v>
      </c>
      <c r="E236" s="128">
        <f t="shared" si="7"/>
        <v>0</v>
      </c>
      <c r="F236" s="124"/>
      <c r="G236" s="124"/>
      <c r="H236" s="124"/>
    </row>
    <row r="237" spans="3:8" x14ac:dyDescent="0.4">
      <c r="C237" s="126">
        <v>4034</v>
      </c>
      <c r="D237" s="127" t="s">
        <v>198</v>
      </c>
      <c r="E237" s="128">
        <f t="shared" si="7"/>
        <v>0</v>
      </c>
      <c r="F237" s="124"/>
      <c r="G237" s="124"/>
      <c r="H237" s="124"/>
    </row>
    <row r="238" spans="3:8" x14ac:dyDescent="0.4">
      <c r="C238" s="126">
        <v>4035</v>
      </c>
      <c r="D238" s="127" t="s">
        <v>240</v>
      </c>
      <c r="E238" s="128">
        <f t="shared" si="7"/>
        <v>0</v>
      </c>
      <c r="F238" s="124"/>
      <c r="G238" s="124"/>
      <c r="H238" s="124"/>
    </row>
    <row r="239" spans="3:8" x14ac:dyDescent="0.4">
      <c r="C239" s="126">
        <v>4036</v>
      </c>
      <c r="D239" s="127" t="s">
        <v>199</v>
      </c>
      <c r="E239" s="128">
        <f t="shared" si="7"/>
        <v>0</v>
      </c>
      <c r="F239" s="124"/>
      <c r="G239" s="124"/>
      <c r="H239" s="124"/>
    </row>
    <row r="240" spans="3:8" x14ac:dyDescent="0.4">
      <c r="C240" s="126">
        <v>4037</v>
      </c>
      <c r="D240" s="127" t="s">
        <v>200</v>
      </c>
      <c r="E240" s="128">
        <f t="shared" si="7"/>
        <v>0</v>
      </c>
      <c r="F240" s="124"/>
      <c r="G240" s="124"/>
      <c r="H240" s="124"/>
    </row>
    <row r="241" spans="3:8" x14ac:dyDescent="0.4">
      <c r="C241" s="126">
        <v>4038</v>
      </c>
      <c r="D241" s="127" t="s">
        <v>241</v>
      </c>
      <c r="E241" s="128">
        <f t="shared" si="7"/>
        <v>0</v>
      </c>
      <c r="F241" s="124"/>
      <c r="G241" s="124"/>
      <c r="H241" s="124"/>
    </row>
    <row r="242" spans="3:8" x14ac:dyDescent="0.4">
      <c r="C242" s="126">
        <v>4039</v>
      </c>
      <c r="D242" s="127"/>
      <c r="E242" s="128">
        <f t="shared" si="7"/>
        <v>0</v>
      </c>
      <c r="F242" s="124"/>
      <c r="G242" s="124"/>
      <c r="H242" s="124"/>
    </row>
    <row r="243" spans="3:8" x14ac:dyDescent="0.4">
      <c r="C243" s="126">
        <v>4040</v>
      </c>
      <c r="D243" s="127"/>
      <c r="E243" s="128">
        <f t="shared" si="7"/>
        <v>0</v>
      </c>
      <c r="F243" s="124"/>
      <c r="G243" s="124"/>
      <c r="H243" s="124"/>
    </row>
    <row r="244" spans="3:8" x14ac:dyDescent="0.4">
      <c r="C244" s="126">
        <v>4041</v>
      </c>
      <c r="D244" s="127" t="s">
        <v>201</v>
      </c>
      <c r="E244" s="128">
        <f t="shared" si="7"/>
        <v>0</v>
      </c>
      <c r="F244" s="124"/>
      <c r="G244" s="124"/>
      <c r="H244" s="124"/>
    </row>
    <row r="245" spans="3:8" x14ac:dyDescent="0.4">
      <c r="C245" s="126">
        <v>4042</v>
      </c>
      <c r="D245" s="127" t="s">
        <v>202</v>
      </c>
      <c r="E245" s="128">
        <f t="shared" si="7"/>
        <v>0</v>
      </c>
      <c r="F245" s="124"/>
      <c r="G245" s="124"/>
      <c r="H245" s="124"/>
    </row>
    <row r="246" spans="3:8" x14ac:dyDescent="0.4">
      <c r="C246" s="126">
        <v>4043</v>
      </c>
      <c r="D246" s="127" t="s">
        <v>203</v>
      </c>
      <c r="E246" s="128">
        <f t="shared" si="7"/>
        <v>0</v>
      </c>
      <c r="F246" s="124"/>
      <c r="G246" s="124"/>
      <c r="H246" s="124"/>
    </row>
    <row r="247" spans="3:8" x14ac:dyDescent="0.4">
      <c r="C247" s="126">
        <v>4044</v>
      </c>
      <c r="D247" s="127" t="s">
        <v>242</v>
      </c>
      <c r="E247" s="128">
        <f t="shared" si="7"/>
        <v>0</v>
      </c>
      <c r="F247" s="124"/>
      <c r="G247" s="124"/>
      <c r="H247" s="124"/>
    </row>
    <row r="248" spans="3:8" x14ac:dyDescent="0.4">
      <c r="C248" s="126">
        <v>4045</v>
      </c>
      <c r="D248" s="127" t="s">
        <v>204</v>
      </c>
      <c r="E248" s="128">
        <f t="shared" si="7"/>
        <v>0</v>
      </c>
      <c r="F248" s="124"/>
      <c r="G248" s="124"/>
      <c r="H248" s="124"/>
    </row>
    <row r="249" spans="3:8" x14ac:dyDescent="0.4">
      <c r="C249" s="126">
        <v>4046</v>
      </c>
      <c r="D249" s="127" t="s">
        <v>205</v>
      </c>
      <c r="E249" s="128">
        <f t="shared" si="7"/>
        <v>0</v>
      </c>
      <c r="F249" s="124"/>
      <c r="G249" s="124"/>
      <c r="H249" s="124"/>
    </row>
    <row r="250" spans="3:8" x14ac:dyDescent="0.4">
      <c r="C250" s="126">
        <v>4047</v>
      </c>
      <c r="D250" s="127" t="s">
        <v>206</v>
      </c>
      <c r="E250" s="128">
        <f t="shared" si="7"/>
        <v>0</v>
      </c>
      <c r="F250" s="124"/>
      <c r="G250" s="124"/>
      <c r="H250" s="124"/>
    </row>
    <row r="251" spans="3:8" x14ac:dyDescent="0.4">
      <c r="C251" s="126">
        <v>4048</v>
      </c>
      <c r="D251" s="127"/>
      <c r="E251" s="128">
        <f t="shared" si="7"/>
        <v>0</v>
      </c>
      <c r="F251" s="124"/>
      <c r="G251" s="124"/>
      <c r="H251" s="124"/>
    </row>
    <row r="252" spans="3:8" x14ac:dyDescent="0.4">
      <c r="C252" s="126">
        <v>4049</v>
      </c>
      <c r="D252" s="127" t="s">
        <v>243</v>
      </c>
      <c r="E252" s="128">
        <f t="shared" si="7"/>
        <v>0</v>
      </c>
      <c r="F252" s="124"/>
      <c r="G252" s="124"/>
      <c r="H252" s="124"/>
    </row>
    <row r="253" spans="3:8" x14ac:dyDescent="0.4">
      <c r="C253" s="126">
        <v>4050</v>
      </c>
      <c r="D253" s="127" t="s">
        <v>348</v>
      </c>
      <c r="E253" s="128">
        <f t="shared" si="7"/>
        <v>0</v>
      </c>
      <c r="F253" s="124"/>
      <c r="G253" s="124"/>
      <c r="H253" s="124"/>
    </row>
    <row r="254" spans="3:8" x14ac:dyDescent="0.4">
      <c r="C254" s="126">
        <v>4101</v>
      </c>
      <c r="D254" s="127" t="s">
        <v>244</v>
      </c>
      <c r="E254" s="128">
        <f t="shared" si="7"/>
        <v>0</v>
      </c>
      <c r="F254" s="124"/>
      <c r="G254" s="124"/>
      <c r="H254" s="124"/>
    </row>
    <row r="255" spans="3:8" x14ac:dyDescent="0.4">
      <c r="C255" s="126">
        <v>4102</v>
      </c>
      <c r="D255" s="127" t="s">
        <v>207</v>
      </c>
      <c r="E255" s="128">
        <f t="shared" si="7"/>
        <v>0</v>
      </c>
      <c r="F255" s="124"/>
      <c r="G255" s="124"/>
      <c r="H255" s="124"/>
    </row>
    <row r="256" spans="3:8" x14ac:dyDescent="0.4">
      <c r="C256" s="126">
        <v>4103</v>
      </c>
      <c r="D256" s="127" t="s">
        <v>245</v>
      </c>
      <c r="E256" s="128">
        <f t="shared" si="7"/>
        <v>0</v>
      </c>
      <c r="F256" s="124"/>
      <c r="G256" s="124"/>
      <c r="H256" s="124"/>
    </row>
    <row r="257" spans="3:8" x14ac:dyDescent="0.4">
      <c r="C257" s="126">
        <v>4104</v>
      </c>
      <c r="D257" s="127" t="s">
        <v>208</v>
      </c>
      <c r="E257" s="128">
        <f t="shared" si="7"/>
        <v>0</v>
      </c>
      <c r="F257" s="124"/>
      <c r="G257" s="124"/>
      <c r="H257" s="124"/>
    </row>
    <row r="258" spans="3:8" x14ac:dyDescent="0.4">
      <c r="C258" s="126">
        <v>4105</v>
      </c>
      <c r="D258" s="127" t="s">
        <v>209</v>
      </c>
      <c r="E258" s="128">
        <f t="shared" si="7"/>
        <v>0</v>
      </c>
      <c r="F258" s="124"/>
      <c r="G258" s="124"/>
      <c r="H258" s="124"/>
    </row>
    <row r="259" spans="3:8" x14ac:dyDescent="0.4">
      <c r="C259" s="126">
        <v>4106</v>
      </c>
      <c r="D259" s="127" t="s">
        <v>353</v>
      </c>
      <c r="E259" s="128">
        <f t="shared" si="7"/>
        <v>0</v>
      </c>
      <c r="F259" s="124"/>
      <c r="G259" s="124"/>
      <c r="H259" s="124"/>
    </row>
    <row r="260" spans="3:8" x14ac:dyDescent="0.4">
      <c r="C260" s="126">
        <v>4107</v>
      </c>
      <c r="D260" s="127" t="s">
        <v>597</v>
      </c>
      <c r="E260" s="128">
        <f t="shared" si="7"/>
        <v>0</v>
      </c>
      <c r="F260" s="124"/>
      <c r="G260" s="124"/>
      <c r="H260" s="124"/>
    </row>
    <row r="261" spans="3:8" x14ac:dyDescent="0.4">
      <c r="C261" s="126">
        <v>4108</v>
      </c>
      <c r="D261" s="127" t="s">
        <v>349</v>
      </c>
      <c r="E261" s="128">
        <f t="shared" si="7"/>
        <v>0</v>
      </c>
      <c r="F261" s="124"/>
      <c r="G261" s="124"/>
      <c r="H261" s="124"/>
    </row>
    <row r="262" spans="3:8" x14ac:dyDescent="0.4">
      <c r="C262" s="126">
        <v>4109</v>
      </c>
      <c r="D262" s="127" t="s">
        <v>210</v>
      </c>
      <c r="E262" s="128">
        <f t="shared" si="7"/>
        <v>0</v>
      </c>
      <c r="F262" s="124"/>
      <c r="G262" s="124"/>
      <c r="H262" s="124"/>
    </row>
    <row r="263" spans="3:8" x14ac:dyDescent="0.4">
      <c r="C263" s="129">
        <v>4200</v>
      </c>
      <c r="D263" s="130" t="s">
        <v>247</v>
      </c>
      <c r="E263" s="131">
        <f t="shared" si="7"/>
        <v>0</v>
      </c>
      <c r="G263" s="124"/>
      <c r="H263" s="124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X24"/>
  <sheetViews>
    <sheetView zoomScale="85" zoomScaleNormal="85" workbookViewId="0">
      <selection activeCell="I12" sqref="I12"/>
    </sheetView>
  </sheetViews>
  <sheetFormatPr defaultRowHeight="18.75" x14ac:dyDescent="0.15"/>
  <cols>
    <col min="1" max="1" width="9" style="151" customWidth="1"/>
    <col min="2" max="16384" width="9" style="151"/>
  </cols>
  <sheetData>
    <row r="2" spans="1:24" x14ac:dyDescent="0.15">
      <c r="A2" s="150" t="s">
        <v>262</v>
      </c>
      <c r="B2" s="150" t="s">
        <v>263</v>
      </c>
      <c r="C2" s="150" t="s">
        <v>336</v>
      </c>
      <c r="D2" s="150" t="s">
        <v>261</v>
      </c>
      <c r="E2" s="150" t="s">
        <v>337</v>
      </c>
      <c r="F2" s="150" t="s">
        <v>338</v>
      </c>
      <c r="G2" s="150" t="s">
        <v>339</v>
      </c>
    </row>
    <row r="3" spans="1:24" x14ac:dyDescent="0.15">
      <c r="A3" s="152" t="e">
        <f>VALUE(LEFT(入力シート!$G$2,1))</f>
        <v>#VALUE!</v>
      </c>
      <c r="B3" s="151">
        <f>入力シート!$G$2</f>
        <v>0</v>
      </c>
      <c r="C3" s="151">
        <f>入力シート!$I$33</f>
        <v>0</v>
      </c>
      <c r="D3" s="151">
        <f>入力シート!$I$34</f>
        <v>0</v>
      </c>
      <c r="E3" s="151">
        <f>入力シート!$I$35</f>
        <v>0</v>
      </c>
      <c r="F3" s="151">
        <f>入力シート!$I$36</f>
        <v>0</v>
      </c>
      <c r="G3" s="151">
        <f>入力シート!$I$37</f>
        <v>0</v>
      </c>
    </row>
    <row r="5" spans="1:24" x14ac:dyDescent="0.15">
      <c r="A5" s="150" t="s">
        <v>262</v>
      </c>
      <c r="B5" s="150" t="s">
        <v>263</v>
      </c>
      <c r="C5" s="150" t="s">
        <v>18</v>
      </c>
      <c r="D5" s="150" t="s">
        <v>23</v>
      </c>
      <c r="E5" s="150" t="s">
        <v>24</v>
      </c>
      <c r="F5" s="150" t="s">
        <v>23</v>
      </c>
      <c r="G5" s="150" t="s">
        <v>25</v>
      </c>
      <c r="H5" s="150" t="s">
        <v>27</v>
      </c>
      <c r="I5" s="150" t="s">
        <v>28</v>
      </c>
      <c r="J5" s="150" t="s">
        <v>29</v>
      </c>
      <c r="K5" s="150" t="s">
        <v>31</v>
      </c>
      <c r="L5" s="150" t="s">
        <v>283</v>
      </c>
    </row>
    <row r="6" spans="1:24" x14ac:dyDescent="0.15">
      <c r="A6" s="152" t="e">
        <f>VALUE(LEFT(入力シート!$G$2,1))</f>
        <v>#VALUE!</v>
      </c>
      <c r="B6" s="151">
        <f>入力シート!$G$2</f>
        <v>0</v>
      </c>
      <c r="C6" s="151">
        <f>入力シート!$B$7</f>
        <v>0</v>
      </c>
      <c r="D6" s="151">
        <f>入力シート!$D$7</f>
        <v>0</v>
      </c>
      <c r="E6" s="151">
        <f>入力シート!F7</f>
        <v>0</v>
      </c>
      <c r="F6" s="151">
        <f>入力シート!H7</f>
        <v>0</v>
      </c>
      <c r="G6" s="151">
        <f>入力シート!L7</f>
        <v>0</v>
      </c>
      <c r="H6" s="151">
        <f>入力シート!N7</f>
        <v>0</v>
      </c>
      <c r="I6" s="151">
        <f>入力シート!T7</f>
        <v>0</v>
      </c>
      <c r="J6" s="151">
        <f>入力シート!W7</f>
        <v>0</v>
      </c>
      <c r="K6" s="151">
        <f>入力シート!B13</f>
        <v>0</v>
      </c>
      <c r="L6" s="151">
        <f>入力シート!M13</f>
        <v>0</v>
      </c>
    </row>
    <row r="9" spans="1:24" x14ac:dyDescent="0.15">
      <c r="A9" s="150" t="s">
        <v>262</v>
      </c>
      <c r="B9" s="150" t="s">
        <v>263</v>
      </c>
      <c r="C9" s="150" t="s">
        <v>23</v>
      </c>
      <c r="D9" s="150" t="s">
        <v>607</v>
      </c>
      <c r="E9" s="150" t="s">
        <v>284</v>
      </c>
      <c r="F9" s="150" t="s">
        <v>285</v>
      </c>
      <c r="G9" s="150" t="s">
        <v>286</v>
      </c>
      <c r="H9" s="153" t="s">
        <v>364</v>
      </c>
      <c r="I9" s="153" t="s">
        <v>365</v>
      </c>
      <c r="J9" s="150" t="s">
        <v>37</v>
      </c>
      <c r="K9" s="150" t="s">
        <v>38</v>
      </c>
    </row>
    <row r="10" spans="1:24" x14ac:dyDescent="0.15">
      <c r="A10" s="152" t="e">
        <f>VALUE(LEFT(入力シート!$G$2,1))</f>
        <v>#VALUE!</v>
      </c>
      <c r="B10" s="151">
        <f>入力シート!$G$2</f>
        <v>0</v>
      </c>
      <c r="C10" s="151">
        <f>入力シート!$D$7</f>
        <v>0</v>
      </c>
      <c r="D10" s="151">
        <f>入力シート!B13</f>
        <v>0</v>
      </c>
      <c r="E10" s="151">
        <f>入力シート!E13</f>
        <v>0</v>
      </c>
      <c r="F10" s="151">
        <f>入力シート!J13</f>
        <v>0</v>
      </c>
      <c r="G10" s="151">
        <f>入力シート!M13</f>
        <v>0</v>
      </c>
      <c r="H10" s="151">
        <f>IF(入力シート!R13="〇",1,0)</f>
        <v>0</v>
      </c>
      <c r="I10" s="151">
        <f>IF(入力シート!S13="〇",1,0)</f>
        <v>0</v>
      </c>
      <c r="J10" s="151">
        <f>入力シート!T13</f>
        <v>0</v>
      </c>
      <c r="K10" s="151" t="str">
        <f>入力シート!U13</f>
        <v/>
      </c>
    </row>
    <row r="11" spans="1:24" x14ac:dyDescent="0.15">
      <c r="A11" s="152" t="e">
        <f>VALUE(LEFT(入力シート!$G$2,1))</f>
        <v>#VALUE!</v>
      </c>
      <c r="B11" s="151">
        <f>入力シート!$G$2</f>
        <v>0</v>
      </c>
      <c r="C11" s="151">
        <f>入力シート!$D$7</f>
        <v>0</v>
      </c>
      <c r="D11" s="151">
        <f>入力シート!B14</f>
        <v>0</v>
      </c>
      <c r="E11" s="151">
        <f>入力シート!E14</f>
        <v>0</v>
      </c>
      <c r="F11" s="151">
        <f>入力シート!J14</f>
        <v>0</v>
      </c>
      <c r="G11" s="151">
        <f>入力シート!M14</f>
        <v>0</v>
      </c>
      <c r="H11" s="151">
        <f>IF(入力シート!R14="〇",1,0)</f>
        <v>0</v>
      </c>
      <c r="I11" s="151">
        <f>IF(入力シート!S14="〇",1,0)</f>
        <v>0</v>
      </c>
      <c r="J11" s="151">
        <f>入力シート!T14</f>
        <v>0</v>
      </c>
      <c r="K11" s="151" t="str">
        <f>入力シート!U14</f>
        <v/>
      </c>
    </row>
    <row r="12" spans="1:24" x14ac:dyDescent="0.15">
      <c r="A12" s="152" t="e">
        <f>VALUE(LEFT(入力シート!$G$2,1))</f>
        <v>#VALUE!</v>
      </c>
      <c r="B12" s="151">
        <f>入力シート!$G$2</f>
        <v>0</v>
      </c>
      <c r="C12" s="151">
        <f>入力シート!$D$7</f>
        <v>0</v>
      </c>
      <c r="D12" s="151">
        <f>入力シート!B15</f>
        <v>0</v>
      </c>
      <c r="E12" s="151">
        <f>入力シート!E15</f>
        <v>0</v>
      </c>
      <c r="F12" s="151">
        <f>入力シート!J15</f>
        <v>0</v>
      </c>
      <c r="G12" s="151">
        <f>入力シート!M15</f>
        <v>0</v>
      </c>
      <c r="H12" s="151">
        <f>IF(入力シート!R15="〇",1,0)</f>
        <v>0</v>
      </c>
      <c r="I12" s="151">
        <f>IF(入力シート!S15="〇",1,0)</f>
        <v>0</v>
      </c>
      <c r="J12" s="151">
        <f>入力シート!T15</f>
        <v>0</v>
      </c>
      <c r="K12" s="151" t="str">
        <f>入力シート!U15</f>
        <v/>
      </c>
    </row>
    <row r="13" spans="1:24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O13" s="7"/>
      <c r="P13" s="7"/>
      <c r="Q13" s="154"/>
      <c r="R13" s="7"/>
      <c r="S13" s="7"/>
      <c r="T13" s="7"/>
      <c r="U13" s="7"/>
      <c r="V13" s="7"/>
      <c r="W13" s="7" t="s">
        <v>287</v>
      </c>
    </row>
    <row r="14" spans="1:24" x14ac:dyDescent="0.15">
      <c r="A14" s="155" t="s">
        <v>255</v>
      </c>
      <c r="B14" s="155" t="s">
        <v>256</v>
      </c>
      <c r="C14" s="155" t="s">
        <v>278</v>
      </c>
      <c r="D14" s="155" t="s">
        <v>289</v>
      </c>
      <c r="E14" s="155" t="s">
        <v>262</v>
      </c>
      <c r="F14" s="155" t="s">
        <v>263</v>
      </c>
      <c r="G14" s="155" t="s">
        <v>264</v>
      </c>
      <c r="H14" s="155" t="s">
        <v>23</v>
      </c>
      <c r="I14" s="155" t="s">
        <v>273</v>
      </c>
      <c r="J14" s="155" t="s">
        <v>288</v>
      </c>
      <c r="K14" s="155" t="s">
        <v>606</v>
      </c>
      <c r="L14" s="155" t="s">
        <v>290</v>
      </c>
      <c r="M14" s="155" t="s">
        <v>291</v>
      </c>
      <c r="N14" s="150" t="s">
        <v>293</v>
      </c>
      <c r="O14" s="155" t="s">
        <v>297</v>
      </c>
      <c r="P14" s="7"/>
      <c r="Q14" s="156"/>
      <c r="R14" s="7"/>
      <c r="S14" s="7"/>
      <c r="T14" s="7"/>
      <c r="U14" s="7"/>
      <c r="V14" s="7"/>
      <c r="W14" s="7"/>
    </row>
    <row r="15" spans="1:24" x14ac:dyDescent="0.15">
      <c r="A15" s="152">
        <v>1</v>
      </c>
      <c r="B15" s="152" t="s">
        <v>260</v>
      </c>
      <c r="C15" s="152"/>
      <c r="D15" s="152"/>
      <c r="E15" s="152" t="e">
        <f>VALUE(LEFT(入力シート!$G$2,1))</f>
        <v>#VALUE!</v>
      </c>
      <c r="F15" s="151">
        <f>入力シート!$G$2</f>
        <v>0</v>
      </c>
      <c r="G15" s="152">
        <v>1</v>
      </c>
      <c r="H15" s="103">
        <f>入力シート!$D$7</f>
        <v>0</v>
      </c>
      <c r="I15" s="152">
        <f>入力シート!G22</f>
        <v>0</v>
      </c>
      <c r="J15" s="152">
        <f>入力シート!H22</f>
        <v>0</v>
      </c>
      <c r="K15" s="152">
        <f>入力シート!K22</f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15">
      <c r="A16" s="152">
        <v>1</v>
      </c>
      <c r="B16" s="152" t="s">
        <v>260</v>
      </c>
      <c r="C16" s="152"/>
      <c r="D16" s="152"/>
      <c r="E16" s="152" t="e">
        <f>VALUE(LEFT(入力シート!$G$2,1))</f>
        <v>#VALUE!</v>
      </c>
      <c r="F16" s="151">
        <f>入力シート!$G$2</f>
        <v>0</v>
      </c>
      <c r="G16" s="152">
        <v>2</v>
      </c>
      <c r="H16" s="103">
        <f>入力シート!$D$7</f>
        <v>0</v>
      </c>
      <c r="I16" s="152">
        <f>入力シート!G23</f>
        <v>0</v>
      </c>
      <c r="J16" s="152">
        <f>入力シート!H23</f>
        <v>0</v>
      </c>
      <c r="K16" s="152">
        <f>入力シート!K23</f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15">
      <c r="A17" s="152">
        <v>1</v>
      </c>
      <c r="B17" s="152" t="s">
        <v>260</v>
      </c>
      <c r="C17" s="152"/>
      <c r="D17" s="152"/>
      <c r="E17" s="152" t="e">
        <f>VALUE(LEFT(入力シート!$G$2,1))</f>
        <v>#VALUE!</v>
      </c>
      <c r="F17" s="151">
        <f>入力シート!$G$2</f>
        <v>0</v>
      </c>
      <c r="G17" s="152">
        <v>3</v>
      </c>
      <c r="H17" s="103">
        <f>入力シート!$D$7</f>
        <v>0</v>
      </c>
      <c r="I17" s="152">
        <f>入力シート!G24</f>
        <v>0</v>
      </c>
      <c r="J17" s="152">
        <f>入力シート!H24</f>
        <v>0</v>
      </c>
      <c r="K17" s="152">
        <f>入力シート!K24</f>
        <v>0</v>
      </c>
      <c r="L17" s="7"/>
      <c r="M17" s="157"/>
      <c r="N17" s="157"/>
      <c r="O17" s="157"/>
      <c r="P17" s="157"/>
      <c r="Q17" s="157"/>
      <c r="R17" s="157"/>
      <c r="S17" s="157"/>
      <c r="T17" s="7"/>
      <c r="U17" s="7"/>
      <c r="V17" s="7"/>
      <c r="W17" s="7"/>
      <c r="X17" s="7"/>
    </row>
    <row r="18" spans="1:24" x14ac:dyDescent="0.15">
      <c r="A18" s="152">
        <v>1</v>
      </c>
      <c r="B18" s="152" t="s">
        <v>260</v>
      </c>
      <c r="C18" s="152"/>
      <c r="D18" s="152"/>
      <c r="E18" s="152" t="e">
        <f>VALUE(LEFT(入力シート!$G$2,1))</f>
        <v>#VALUE!</v>
      </c>
      <c r="F18" s="151">
        <f>入力シート!$G$2</f>
        <v>0</v>
      </c>
      <c r="G18" s="152">
        <v>4</v>
      </c>
      <c r="H18" s="103">
        <f>入力シート!$D$7</f>
        <v>0</v>
      </c>
      <c r="I18" s="152">
        <f>入力シート!G25</f>
        <v>0</v>
      </c>
      <c r="J18" s="152">
        <f>入力シート!H25</f>
        <v>0</v>
      </c>
      <c r="K18" s="152">
        <f>入力シート!K25</f>
        <v>0</v>
      </c>
      <c r="L18" s="7"/>
      <c r="M18" s="157"/>
      <c r="N18" s="157"/>
      <c r="O18" s="157"/>
      <c r="P18" s="157"/>
      <c r="Q18" s="157"/>
      <c r="R18" s="157"/>
      <c r="S18" s="157"/>
      <c r="T18" s="7"/>
      <c r="U18" s="7"/>
      <c r="V18" s="7"/>
      <c r="W18" s="7"/>
      <c r="X18" s="7"/>
    </row>
    <row r="19" spans="1:24" x14ac:dyDescent="0.15">
      <c r="A19" s="152">
        <v>2</v>
      </c>
      <c r="B19" s="152" t="s">
        <v>261</v>
      </c>
      <c r="C19" s="152"/>
      <c r="D19" s="152"/>
      <c r="E19" s="152" t="e">
        <f>VALUE(LEFT(入力シート!$G$2,1))</f>
        <v>#VALUE!</v>
      </c>
      <c r="F19" s="151">
        <f>入力シート!$G$2</f>
        <v>0</v>
      </c>
      <c r="G19" s="152">
        <v>1</v>
      </c>
      <c r="H19" s="103">
        <f>入力シート!$D$7</f>
        <v>0</v>
      </c>
      <c r="I19" s="152">
        <f>入力シート!G26</f>
        <v>0</v>
      </c>
      <c r="J19" s="152">
        <f>入力シート!H26</f>
        <v>0</v>
      </c>
      <c r="K19" s="152">
        <f>入力シート!K26</f>
        <v>0</v>
      </c>
      <c r="L19" s="7"/>
      <c r="M19" s="7"/>
      <c r="N19" s="7">
        <f>入力シート!W26</f>
        <v>0</v>
      </c>
      <c r="O19" s="7" t="str">
        <f>入力シート!X26</f>
        <v/>
      </c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15">
      <c r="A20" s="152">
        <v>2</v>
      </c>
      <c r="B20" s="152" t="s">
        <v>261</v>
      </c>
      <c r="C20" s="152"/>
      <c r="D20" s="152"/>
      <c r="E20" s="152" t="e">
        <f>VALUE(LEFT(入力シート!$G$2,1))</f>
        <v>#VALUE!</v>
      </c>
      <c r="F20" s="151">
        <f>入力シート!$G$2</f>
        <v>0</v>
      </c>
      <c r="G20" s="152">
        <v>2</v>
      </c>
      <c r="H20" s="103">
        <f>入力シート!$D$7</f>
        <v>0</v>
      </c>
      <c r="I20" s="152">
        <f>入力シート!G27</f>
        <v>0</v>
      </c>
      <c r="J20" s="152">
        <f>入力シート!H27</f>
        <v>0</v>
      </c>
      <c r="K20" s="152">
        <f>入力シート!K27</f>
        <v>0</v>
      </c>
      <c r="L20" s="7"/>
      <c r="M20" s="7"/>
      <c r="N20" s="7">
        <f>入力シート!W27</f>
        <v>0</v>
      </c>
      <c r="O20" s="7" t="str">
        <f>入力シート!X27</f>
        <v/>
      </c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15">
      <c r="A21" s="152">
        <v>3</v>
      </c>
      <c r="B21" s="152" t="s">
        <v>257</v>
      </c>
      <c r="C21" s="158">
        <f>入力シート!C28</f>
        <v>0</v>
      </c>
      <c r="D21" s="158" t="str">
        <f>入力シート!D28</f>
        <v/>
      </c>
      <c r="E21" s="152" t="e">
        <f>VALUE(LEFT(入力シート!$G$2,1))</f>
        <v>#VALUE!</v>
      </c>
      <c r="F21" s="151">
        <f>入力シート!$G$2</f>
        <v>0</v>
      </c>
      <c r="G21" s="152">
        <v>1</v>
      </c>
      <c r="H21" s="103">
        <f>入力シート!$D$7</f>
        <v>0</v>
      </c>
      <c r="I21" s="152">
        <f>入力シート!G28</f>
        <v>0</v>
      </c>
      <c r="J21" s="152">
        <f>入力シート!H28</f>
        <v>0</v>
      </c>
      <c r="K21" s="152">
        <f>入力シート!K28</f>
        <v>0</v>
      </c>
      <c r="L21" s="7">
        <f>入力シート!N28</f>
        <v>0</v>
      </c>
      <c r="M21" s="7">
        <f>入力シート!R28</f>
        <v>0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x14ac:dyDescent="0.15">
      <c r="A22" s="152">
        <v>4</v>
      </c>
      <c r="B22" s="152" t="s">
        <v>258</v>
      </c>
      <c r="C22" s="158">
        <f>入力シート!C29</f>
        <v>0</v>
      </c>
      <c r="D22" s="158" t="str">
        <f>入力シート!D29</f>
        <v/>
      </c>
      <c r="E22" s="152" t="e">
        <f>VALUE(LEFT(入力シート!$G$2,1))</f>
        <v>#VALUE!</v>
      </c>
      <c r="F22" s="151">
        <f>入力シート!$G$2</f>
        <v>0</v>
      </c>
      <c r="G22" s="152">
        <v>1</v>
      </c>
      <c r="H22" s="103">
        <f>入力シート!$D$7</f>
        <v>0</v>
      </c>
      <c r="I22" s="152">
        <f>入力シート!G29</f>
        <v>0</v>
      </c>
      <c r="J22" s="152">
        <f>入力シート!H29</f>
        <v>0</v>
      </c>
      <c r="K22" s="152">
        <f>入力シート!K29</f>
        <v>0</v>
      </c>
      <c r="L22" s="7">
        <f>入力シート!N29</f>
        <v>0</v>
      </c>
      <c r="M22" s="7">
        <f>入力シート!R29</f>
        <v>0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15">
      <c r="A23" s="152">
        <v>5</v>
      </c>
      <c r="B23" s="152" t="s">
        <v>259</v>
      </c>
      <c r="C23" s="152"/>
      <c r="D23" s="159"/>
      <c r="E23" s="152" t="e">
        <f>VALUE(LEFT(入力シート!$G$2,1))</f>
        <v>#VALUE!</v>
      </c>
      <c r="F23" s="151">
        <f>入力シート!$G$2</f>
        <v>0</v>
      </c>
      <c r="G23" s="152">
        <v>1</v>
      </c>
      <c r="H23" s="103">
        <f>入力シート!$D$7</f>
        <v>0</v>
      </c>
      <c r="I23" s="152">
        <f>入力シート!G30</f>
        <v>0</v>
      </c>
      <c r="J23" s="152">
        <f>入力シート!H30</f>
        <v>0</v>
      </c>
      <c r="K23" s="152">
        <f>入力シート!K30</f>
        <v>0</v>
      </c>
      <c r="L23" s="7">
        <f>入力シート!N30</f>
        <v>0</v>
      </c>
      <c r="M23" s="7">
        <f>入力シート!R30</f>
        <v>0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x14ac:dyDescent="0.1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</sheetData>
  <sheetProtection password="E710" sheet="1" objects="1" scenarios="1"/>
  <phoneticPr fontId="1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readme</vt:lpstr>
      <vt:lpstr>入力シート</vt:lpstr>
      <vt:lpstr>参加申込書1</vt:lpstr>
      <vt:lpstr>参加申込書2</vt:lpstr>
      <vt:lpstr>学校番号</vt:lpstr>
      <vt:lpstr>高文連加盟登録校</vt:lpstr>
      <vt:lpstr>data</vt:lpstr>
      <vt:lpstr>事務局使用</vt:lpstr>
      <vt:lpstr>参加申込書1!Print_Area</vt:lpstr>
      <vt:lpstr>参加申込書2!Print_Area</vt:lpstr>
      <vt:lpstr>入力シート!Print_Area</vt:lpstr>
      <vt:lpstr>県市私</vt:lpstr>
      <vt:lpstr>出欠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2022-09-04T13:31:50Z</dcterms:modified>
</cp:coreProperties>
</file>