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@西播地区主任関係書類\西播地区主任関係\西播ソフト地区理事校\R4\@西播地区\西播大会\"/>
    </mc:Choice>
  </mc:AlternateContent>
  <bookViews>
    <workbookView xWindow="0" yWindow="0" windowWidth="20490" windowHeight="9915"/>
  </bookViews>
  <sheets>
    <sheet name="入力" sheetId="6" r:id="rId1"/>
    <sheet name="印刷" sheetId="3" r:id="rId2"/>
    <sheet name="健康チェック表" sheetId="7" r:id="rId3"/>
  </sheets>
  <externalReferences>
    <externalReference r:id="rId4"/>
  </externalReferences>
  <definedNames>
    <definedName name="_xlnm.Print_Area" localSheetId="1">印刷!$B$1:$N$56</definedName>
    <definedName name="_xlnm.Print_Area" localSheetId="2">健康チェック表!$A$1:$N$26</definedName>
    <definedName name="_xlnm.Print_Area" localSheetId="0">入力!$AB$59:$AN$114</definedName>
  </definedNames>
  <calcPr calcId="152511"/>
</workbook>
</file>

<file path=xl/calcChain.xml><?xml version="1.0" encoding="utf-8"?>
<calcChain xmlns="http://schemas.openxmlformats.org/spreadsheetml/2006/main">
  <c r="F4" i="6" l="1"/>
  <c r="L20" i="7"/>
  <c r="K20" i="7"/>
  <c r="I20" i="7"/>
  <c r="H20" i="7"/>
  <c r="L19" i="7"/>
  <c r="K19" i="7"/>
  <c r="I19" i="7"/>
  <c r="H19" i="7"/>
  <c r="L18" i="7"/>
  <c r="K18" i="7"/>
  <c r="I18" i="7"/>
  <c r="H18" i="7"/>
  <c r="L17" i="7"/>
  <c r="K17" i="7"/>
  <c r="I17" i="7"/>
  <c r="H17" i="7"/>
  <c r="L16" i="7"/>
  <c r="K16" i="7"/>
  <c r="I16" i="7"/>
  <c r="H16" i="7"/>
  <c r="L15" i="7"/>
  <c r="K15" i="7"/>
  <c r="I15" i="7"/>
  <c r="H15" i="7"/>
  <c r="L14" i="7"/>
  <c r="K14" i="7"/>
  <c r="I14" i="7"/>
  <c r="H14" i="7"/>
  <c r="L13" i="7"/>
  <c r="K13" i="7"/>
  <c r="I13" i="7"/>
  <c r="H13" i="7"/>
  <c r="L12" i="7"/>
  <c r="K12" i="7"/>
  <c r="I12" i="7"/>
  <c r="H12" i="7"/>
  <c r="L11" i="7"/>
  <c r="K11" i="7"/>
  <c r="I11" i="7"/>
  <c r="H11" i="7"/>
  <c r="L10" i="7"/>
  <c r="K10" i="7"/>
  <c r="I10" i="7"/>
  <c r="H10" i="7"/>
  <c r="L9" i="7"/>
  <c r="K9" i="7"/>
  <c r="I9" i="7"/>
  <c r="H9" i="7"/>
  <c r="E21" i="7"/>
  <c r="D21" i="7"/>
  <c r="B21" i="7"/>
  <c r="A21" i="7"/>
  <c r="E20" i="7"/>
  <c r="D20" i="7"/>
  <c r="B20" i="7"/>
  <c r="A20" i="7"/>
  <c r="E19" i="7"/>
  <c r="D19" i="7"/>
  <c r="B19" i="7"/>
  <c r="A19" i="7"/>
  <c r="E18" i="7"/>
  <c r="D18" i="7"/>
  <c r="B18" i="7"/>
  <c r="A18" i="7"/>
  <c r="E17" i="7"/>
  <c r="D17" i="7"/>
  <c r="B17" i="7"/>
  <c r="A17" i="7"/>
  <c r="E16" i="7"/>
  <c r="D16" i="7"/>
  <c r="B16" i="7"/>
  <c r="A16" i="7"/>
  <c r="E15" i="7"/>
  <c r="D15" i="7"/>
  <c r="B15" i="7"/>
  <c r="A15" i="7"/>
  <c r="E14" i="7"/>
  <c r="D14" i="7"/>
  <c r="B14" i="7"/>
  <c r="A14" i="7"/>
  <c r="E13" i="7"/>
  <c r="D13" i="7"/>
  <c r="B13" i="7"/>
  <c r="A13" i="7"/>
  <c r="E12" i="7"/>
  <c r="D12" i="7"/>
  <c r="B12" i="7"/>
  <c r="A12" i="7"/>
  <c r="E11" i="7"/>
  <c r="D11" i="7"/>
  <c r="B11" i="7"/>
  <c r="A11" i="7"/>
  <c r="E10" i="7"/>
  <c r="D10" i="7"/>
  <c r="B10" i="7"/>
  <c r="A10" i="7"/>
  <c r="E9" i="7"/>
  <c r="D9" i="7"/>
  <c r="B9" i="7"/>
  <c r="A9" i="7"/>
  <c r="D7" i="7"/>
  <c r="D6" i="7"/>
  <c r="D3" i="7"/>
  <c r="K22" i="7"/>
  <c r="L21" i="7"/>
  <c r="K21" i="7"/>
  <c r="N45" i="3" l="1"/>
  <c r="M45" i="3"/>
  <c r="K45" i="3"/>
  <c r="K46" i="3"/>
  <c r="AB67" i="6"/>
  <c r="AC67" i="6"/>
  <c r="AD67" i="6"/>
  <c r="AF67" i="6"/>
  <c r="AG67" i="6"/>
  <c r="AI67" i="6"/>
  <c r="AJ67" i="6"/>
  <c r="AK67" i="6"/>
  <c r="AM67" i="6"/>
  <c r="AN67" i="6"/>
  <c r="AD68" i="6"/>
  <c r="AK68" i="6"/>
  <c r="AG69" i="6"/>
  <c r="AN69" i="6"/>
  <c r="AB70" i="6"/>
  <c r="AC70" i="6"/>
  <c r="AD70" i="6"/>
  <c r="AF70" i="6"/>
  <c r="AG70" i="6"/>
  <c r="AI70" i="6"/>
  <c r="AJ70" i="6"/>
  <c r="AK70" i="6"/>
  <c r="AM70" i="6"/>
  <c r="AN70" i="6"/>
  <c r="AN72" i="6" s="1"/>
  <c r="AD71" i="6"/>
  <c r="AK71" i="6"/>
  <c r="AG72" i="6"/>
  <c r="AB73" i="6"/>
  <c r="AC73" i="6"/>
  <c r="AD73" i="6"/>
  <c r="AF73" i="6"/>
  <c r="AG73" i="6"/>
  <c r="AG75" i="6" s="1"/>
  <c r="AI73" i="6"/>
  <c r="AJ73" i="6"/>
  <c r="AK73" i="6"/>
  <c r="AM73" i="6"/>
  <c r="AN73" i="6"/>
  <c r="AN75" i="6" s="1"/>
  <c r="AD74" i="6"/>
  <c r="AK74" i="6"/>
  <c r="AB76" i="6"/>
  <c r="AC76" i="6"/>
  <c r="AD76" i="6"/>
  <c r="AF76" i="6"/>
  <c r="AG76" i="6"/>
  <c r="AI76" i="6"/>
  <c r="AJ76" i="6"/>
  <c r="AK76" i="6"/>
  <c r="AM76" i="6"/>
  <c r="AN76" i="6"/>
  <c r="AN78" i="6" s="1"/>
  <c r="AD77" i="6"/>
  <c r="AK77" i="6"/>
  <c r="AG78" i="6"/>
  <c r="AB79" i="6"/>
  <c r="AC79" i="6"/>
  <c r="AD79" i="6"/>
  <c r="AF79" i="6"/>
  <c r="AG79" i="6"/>
  <c r="AG81" i="6" s="1"/>
  <c r="AI79" i="6"/>
  <c r="AJ79" i="6"/>
  <c r="AK79" i="6"/>
  <c r="AM79" i="6"/>
  <c r="AN79" i="6"/>
  <c r="AN81" i="6" s="1"/>
  <c r="AD80" i="6"/>
  <c r="AK80" i="6"/>
  <c r="AB82" i="6"/>
  <c r="AC82" i="6"/>
  <c r="AD82" i="6"/>
  <c r="AF82" i="6"/>
  <c r="AG82" i="6"/>
  <c r="AG84" i="6" s="1"/>
  <c r="AI82" i="6"/>
  <c r="AJ82" i="6"/>
  <c r="AK82" i="6"/>
  <c r="AM82" i="6"/>
  <c r="AN82" i="6"/>
  <c r="AN84" i="6" s="1"/>
  <c r="AD83" i="6"/>
  <c r="AK83" i="6"/>
  <c r="AB85" i="6"/>
  <c r="AC85" i="6"/>
  <c r="AD85" i="6"/>
  <c r="AF85" i="6"/>
  <c r="AG85" i="6"/>
  <c r="AI85" i="6"/>
  <c r="AJ85" i="6"/>
  <c r="AK85" i="6"/>
  <c r="AM85" i="6"/>
  <c r="AN85" i="6"/>
  <c r="AN87" i="6" s="1"/>
  <c r="AD86" i="6"/>
  <c r="AK86" i="6"/>
  <c r="AG87" i="6"/>
  <c r="AB88" i="6"/>
  <c r="AC88" i="6"/>
  <c r="AD88" i="6"/>
  <c r="AF88" i="6"/>
  <c r="AG88" i="6"/>
  <c r="AI88" i="6"/>
  <c r="AJ88" i="6"/>
  <c r="AK88" i="6"/>
  <c r="AM88" i="6"/>
  <c r="AN88" i="6"/>
  <c r="AN90" i="6" s="1"/>
  <c r="AD89" i="6"/>
  <c r="AK89" i="6"/>
  <c r="AG90" i="6"/>
  <c r="AB91" i="6"/>
  <c r="AC91" i="6"/>
  <c r="AD91" i="6"/>
  <c r="AF91" i="6"/>
  <c r="AG91" i="6"/>
  <c r="AG93" i="6" s="1"/>
  <c r="AI91" i="6"/>
  <c r="AJ91" i="6"/>
  <c r="AK91" i="6"/>
  <c r="AM91" i="6"/>
  <c r="AN91" i="6"/>
  <c r="AN93" i="6" s="1"/>
  <c r="AD92" i="6"/>
  <c r="AK92" i="6"/>
  <c r="AB94" i="6"/>
  <c r="AC94" i="6"/>
  <c r="AD94" i="6"/>
  <c r="AF94" i="6"/>
  <c r="AG94" i="6"/>
  <c r="AG96" i="6" s="1"/>
  <c r="AI94" i="6"/>
  <c r="AJ94" i="6"/>
  <c r="AK94" i="6"/>
  <c r="AM94" i="6"/>
  <c r="AN94" i="6"/>
  <c r="AN96" i="6" s="1"/>
  <c r="AD95" i="6"/>
  <c r="AK95" i="6"/>
  <c r="AB97" i="6"/>
  <c r="AC97" i="6"/>
  <c r="AD97" i="6"/>
  <c r="AF97" i="6"/>
  <c r="AG97" i="6"/>
  <c r="AG99" i="6" s="1"/>
  <c r="AI97" i="6"/>
  <c r="AJ97" i="6"/>
  <c r="AK97" i="6"/>
  <c r="AM97" i="6"/>
  <c r="AN97" i="6"/>
  <c r="AN99" i="6" s="1"/>
  <c r="AD98" i="6"/>
  <c r="AK98" i="6"/>
  <c r="AB100" i="6"/>
  <c r="AC100" i="6"/>
  <c r="AD100" i="6"/>
  <c r="AF100" i="6"/>
  <c r="AG100" i="6"/>
  <c r="AG102" i="6" s="1"/>
  <c r="AI100" i="6"/>
  <c r="AJ100" i="6"/>
  <c r="AK100" i="6"/>
  <c r="AM100" i="6"/>
  <c r="AN100" i="6"/>
  <c r="AN102" i="6" s="1"/>
  <c r="AD101" i="6"/>
  <c r="AK101" i="6"/>
  <c r="AB103" i="6"/>
  <c r="AC103" i="6"/>
  <c r="AD103" i="6"/>
  <c r="AF103" i="6"/>
  <c r="AG103" i="6"/>
  <c r="AG105" i="6" s="1"/>
  <c r="AK103" i="6"/>
  <c r="AM103" i="6"/>
  <c r="AN103" i="6"/>
  <c r="AN105" i="6" s="1"/>
  <c r="AD104" i="6"/>
  <c r="AK104" i="6"/>
  <c r="K43" i="3"/>
  <c r="D43" i="3"/>
  <c r="N42" i="3"/>
  <c r="N44" i="3" s="1"/>
  <c r="M42" i="3"/>
  <c r="K42" i="3"/>
  <c r="J42" i="3"/>
  <c r="I42" i="3"/>
  <c r="G42" i="3"/>
  <c r="G44" i="3" s="1"/>
  <c r="F42" i="3"/>
  <c r="D42" i="3"/>
  <c r="C42" i="3"/>
  <c r="B42" i="3"/>
  <c r="K40" i="3"/>
  <c r="D40" i="3"/>
  <c r="N39" i="3"/>
  <c r="N41" i="3" s="1"/>
  <c r="M39" i="3"/>
  <c r="K39" i="3"/>
  <c r="J39" i="3"/>
  <c r="I39" i="3"/>
  <c r="G39" i="3"/>
  <c r="G41" i="3" s="1"/>
  <c r="F39" i="3"/>
  <c r="D39" i="3"/>
  <c r="C39" i="3"/>
  <c r="B39" i="3"/>
  <c r="K37" i="3"/>
  <c r="D37" i="3"/>
  <c r="N36" i="3"/>
  <c r="N38" i="3" s="1"/>
  <c r="M36" i="3"/>
  <c r="K36" i="3"/>
  <c r="J36" i="3"/>
  <c r="I36" i="3"/>
  <c r="G36" i="3"/>
  <c r="G38" i="3" s="1"/>
  <c r="F36" i="3"/>
  <c r="D36" i="3"/>
  <c r="C36" i="3"/>
  <c r="B36" i="3"/>
  <c r="K34" i="3"/>
  <c r="D34" i="3"/>
  <c r="N33" i="3"/>
  <c r="N35" i="3" s="1"/>
  <c r="M33" i="3"/>
  <c r="K33" i="3"/>
  <c r="J33" i="3"/>
  <c r="I33" i="3"/>
  <c r="G33" i="3"/>
  <c r="G35" i="3" s="1"/>
  <c r="F33" i="3"/>
  <c r="D33" i="3"/>
  <c r="C33" i="3"/>
  <c r="B33" i="3"/>
  <c r="AF113" i="6"/>
  <c r="AF111" i="6"/>
  <c r="AF107" i="6"/>
  <c r="AB63" i="6"/>
  <c r="AI62" i="6"/>
  <c r="AB62" i="6"/>
  <c r="AB61" i="6"/>
  <c r="AB59" i="6"/>
  <c r="J55" i="3"/>
  <c r="J53" i="3"/>
  <c r="D46" i="3"/>
  <c r="N47" i="3"/>
  <c r="G45" i="3"/>
  <c r="G47" i="3" s="1"/>
  <c r="F45" i="3"/>
  <c r="D45" i="3"/>
  <c r="C45" i="3"/>
  <c r="B45" i="3"/>
  <c r="K31" i="3"/>
  <c r="D31" i="3"/>
  <c r="N30" i="3"/>
  <c r="N32" i="3" s="1"/>
  <c r="M30" i="3"/>
  <c r="K30" i="3"/>
  <c r="J30" i="3"/>
  <c r="I30" i="3"/>
  <c r="G30" i="3"/>
  <c r="G32" i="3" s="1"/>
  <c r="F30" i="3"/>
  <c r="D30" i="3"/>
  <c r="C30" i="3"/>
  <c r="B30" i="3"/>
  <c r="K28" i="3"/>
  <c r="D28" i="3"/>
  <c r="N27" i="3"/>
  <c r="N29" i="3" s="1"/>
  <c r="M27" i="3"/>
  <c r="K27" i="3"/>
  <c r="J27" i="3"/>
  <c r="I27" i="3"/>
  <c r="G27" i="3"/>
  <c r="G29" i="3" s="1"/>
  <c r="F27" i="3"/>
  <c r="D27" i="3"/>
  <c r="C27" i="3"/>
  <c r="B27" i="3"/>
  <c r="K25" i="3"/>
  <c r="D25" i="3"/>
  <c r="N24" i="3"/>
  <c r="N26" i="3" s="1"/>
  <c r="M24" i="3"/>
  <c r="K24" i="3"/>
  <c r="J24" i="3"/>
  <c r="I24" i="3"/>
  <c r="G24" i="3"/>
  <c r="G26" i="3" s="1"/>
  <c r="F24" i="3"/>
  <c r="D24" i="3"/>
  <c r="C24" i="3"/>
  <c r="B24" i="3"/>
  <c r="K22" i="3"/>
  <c r="D22" i="3"/>
  <c r="N21" i="3"/>
  <c r="N23" i="3" s="1"/>
  <c r="M21" i="3"/>
  <c r="K21" i="3"/>
  <c r="J21" i="3"/>
  <c r="I21" i="3"/>
  <c r="G21" i="3"/>
  <c r="G23" i="3" s="1"/>
  <c r="F21" i="3"/>
  <c r="D21" i="3"/>
  <c r="C21" i="3"/>
  <c r="B21" i="3"/>
  <c r="K19" i="3"/>
  <c r="D19" i="3"/>
  <c r="N18" i="3"/>
  <c r="N20" i="3" s="1"/>
  <c r="M18" i="3"/>
  <c r="K18" i="3"/>
  <c r="J18" i="3"/>
  <c r="I18" i="3"/>
  <c r="G18" i="3"/>
  <c r="G20" i="3" s="1"/>
  <c r="F18" i="3"/>
  <c r="D18" i="3"/>
  <c r="C18" i="3"/>
  <c r="B18" i="3"/>
  <c r="K16" i="3"/>
  <c r="D16" i="3"/>
  <c r="N15" i="3"/>
  <c r="N17" i="3" s="1"/>
  <c r="M15" i="3"/>
  <c r="K15" i="3"/>
  <c r="J15" i="3"/>
  <c r="I15" i="3"/>
  <c r="G15" i="3"/>
  <c r="G17" i="3" s="1"/>
  <c r="F15" i="3"/>
  <c r="D15" i="3"/>
  <c r="C15" i="3"/>
  <c r="B15" i="3"/>
  <c r="K13" i="3"/>
  <c r="D13" i="3"/>
  <c r="N12" i="3"/>
  <c r="N14" i="3" s="1"/>
  <c r="M12" i="3"/>
  <c r="K12" i="3"/>
  <c r="J12" i="3"/>
  <c r="I12" i="3"/>
  <c r="G12" i="3"/>
  <c r="G14" i="3" s="1"/>
  <c r="F12" i="3"/>
  <c r="D12" i="3"/>
  <c r="C12" i="3"/>
  <c r="B12" i="3"/>
  <c r="K10" i="3"/>
  <c r="D10" i="3"/>
  <c r="N9" i="3"/>
  <c r="N11" i="3" s="1"/>
  <c r="M9" i="3"/>
  <c r="K9" i="3"/>
  <c r="J9" i="3"/>
  <c r="I9" i="3"/>
  <c r="G9" i="3"/>
  <c r="G11" i="3" s="1"/>
  <c r="F9" i="3"/>
  <c r="D9" i="3"/>
  <c r="C9" i="3"/>
  <c r="B9" i="3"/>
  <c r="AE61" i="6"/>
  <c r="AE62" i="6"/>
  <c r="AL62" i="6"/>
  <c r="AE63" i="6"/>
  <c r="AJ111" i="6"/>
  <c r="AJ113" i="6"/>
  <c r="E5" i="3"/>
  <c r="L4" i="3"/>
  <c r="E4" i="3"/>
  <c r="E3" i="3"/>
  <c r="AG109" i="6" l="1"/>
</calcChain>
</file>

<file path=xl/sharedStrings.xml><?xml version="1.0" encoding="utf-8"?>
<sst xmlns="http://schemas.openxmlformats.org/spreadsheetml/2006/main" count="169" uniqueCount="60">
  <si>
    <t>選　　手　　名</t>
    <rPh sb="0" eb="1">
      <t>セン</t>
    </rPh>
    <rPh sb="3" eb="4">
      <t>テ</t>
    </rPh>
    <rPh sb="6" eb="7">
      <t>メイ</t>
    </rPh>
    <phoneticPr fontId="1"/>
  </si>
  <si>
    <t>学年</t>
    <rPh sb="0" eb="2">
      <t>ガクネン</t>
    </rPh>
    <phoneticPr fontId="1"/>
  </si>
  <si>
    <t>引率責任者</t>
    <rPh sb="0" eb="2">
      <t>インソツ</t>
    </rPh>
    <rPh sb="2" eb="5">
      <t>セキニンシャ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</si>
  <si>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</si>
  <si>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帯同審判員</t>
    <rPh sb="0" eb="2">
      <t>タイドウ</t>
    </rPh>
    <rPh sb="2" eb="5">
      <t>シンパンイン</t>
    </rPh>
    <phoneticPr fontId="1"/>
  </si>
  <si>
    <t>ふ　り　が　な</t>
    <phoneticPr fontId="1"/>
  </si>
  <si>
    <t>UN</t>
    <phoneticPr fontId="1"/>
  </si>
  <si>
    <t>位置</t>
    <rPh sb="0" eb="2">
      <t>イチ</t>
    </rPh>
    <phoneticPr fontId="1"/>
  </si>
  <si>
    <t>出身中学</t>
    <rPh sb="0" eb="2">
      <t>シュッシン</t>
    </rPh>
    <rPh sb="2" eb="4">
      <t>チュウガク</t>
    </rPh>
    <phoneticPr fontId="1"/>
  </si>
  <si>
    <t>投手</t>
    <rPh sb="0" eb="2">
      <t>トウシュ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</si>
  <si>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</si>
  <si>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　　印</t>
    <rPh sb="2" eb="3">
      <t>イン</t>
    </rPh>
    <phoneticPr fontId="1"/>
  </si>
  <si>
    <t>校長名</t>
    <rPh sb="0" eb="1">
      <t>コウ</t>
    </rPh>
    <rPh sb="1" eb="2">
      <t>ナガ</t>
    </rPh>
    <rPh sb="2" eb="3">
      <t>メイ</t>
    </rPh>
    <phoneticPr fontId="1"/>
  </si>
  <si>
    <t>マネージャー</t>
    <phoneticPr fontId="1"/>
  </si>
  <si>
    <t>監督</t>
    <rPh sb="0" eb="1">
      <t>ラン</t>
    </rPh>
    <rPh sb="1" eb="2">
      <t>ヨシ</t>
    </rPh>
    <phoneticPr fontId="1"/>
  </si>
  <si>
    <t>中学校</t>
    <rPh sb="0" eb="3">
      <t>チュウガッコウ</t>
    </rPh>
    <phoneticPr fontId="1"/>
  </si>
  <si>
    <t xml:space="preserve"> 色がついたセルに必要事項を入力してください</t>
    <rPh sb="1" eb="2">
      <t>イロ</t>
    </rPh>
    <rPh sb="9" eb="11">
      <t>ヒツヨウ</t>
    </rPh>
    <rPh sb="11" eb="13">
      <t>ジコウ</t>
    </rPh>
    <rPh sb="14" eb="16">
      <t>ニュウリョク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</si>
  <si>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</si>
  <si>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</si>
  <si>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</si>
  <si>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←複数名入力可</t>
    <rPh sb="1" eb="4">
      <t>フクスウメイ</t>
    </rPh>
    <rPh sb="4" eb="6">
      <t>ニュウリョク</t>
    </rPh>
    <rPh sb="6" eb="7">
      <t>カ</t>
    </rPh>
    <phoneticPr fontId="1"/>
  </si>
  <si>
    <t>選手名</t>
    <rPh sb="0" eb="3">
      <t>センシュメイ</t>
    </rPh>
    <phoneticPr fontId="1"/>
  </si>
  <si>
    <t>ふりがな</t>
    <phoneticPr fontId="1"/>
  </si>
  <si>
    <t>できあがりB5サイズです。ページ設定等を変えないでください。</t>
    <rPh sb="16" eb="18">
      <t>セッテイ</t>
    </rPh>
    <rPh sb="18" eb="19">
      <t>トウ</t>
    </rPh>
    <rPh sb="20" eb="21">
      <t>カ</t>
    </rPh>
    <phoneticPr fontId="1"/>
  </si>
  <si>
    <t>捕手</t>
    <rPh sb="0" eb="2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</si>
  <si>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</si>
  <si>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</si>
  <si>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</si>
  <si>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</si>
  <si>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</si>
  <si>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</si>
  <si>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</si>
  <si>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</si>
  <si>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</si>
  <si>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控</t>
    <rPh sb="0" eb="1">
      <t>ヒカ</t>
    </rPh>
    <phoneticPr fontId="1"/>
  </si>
  <si>
    <t>↓ 「△△立」は不要</t>
    <rPh sb="5" eb="6">
      <t>リツ</t>
    </rPh>
    <rPh sb="8" eb="10">
      <t>フヨウ</t>
    </rPh>
    <phoneticPr fontId="1"/>
  </si>
  <si>
    <t>↓リストから選択</t>
    <rPh sb="6" eb="8">
      <t>センタク</t>
    </rPh>
    <phoneticPr fontId="1"/>
  </si>
  <si>
    <t>←[兵庫県立/姫路市立]○○高等学校</t>
    <rPh sb="2" eb="6">
      <t>ヒョウゴケンリツ</t>
    </rPh>
    <rPh sb="7" eb="11">
      <t>ヒメジイチリツ</t>
    </rPh>
    <rPh sb="14" eb="16">
      <t>コウトウ</t>
    </rPh>
    <rPh sb="16" eb="18">
      <t>ガッコウ</t>
    </rPh>
    <phoneticPr fontId="1"/>
  </si>
  <si>
    <t>ﾏﾈｰｼﾞｬｰ</t>
    <phoneticPr fontId="1"/>
  </si>
  <si>
    <t>　以上のとおり参加申し込みいたします。</t>
    <rPh sb="1" eb="3">
      <t>イジョウ</t>
    </rPh>
    <rPh sb="7" eb="9">
      <t>サンカ</t>
    </rPh>
    <rPh sb="9" eb="10">
      <t>モウ</t>
    </rPh>
    <rPh sb="11" eb="12">
      <t>コ</t>
    </rPh>
    <phoneticPr fontId="1"/>
  </si>
  <si>
    <t>合同チームの場合は，学校名・校長名とも併記してください</t>
    <rPh sb="0" eb="2">
      <t>ゴウドウ</t>
    </rPh>
    <rPh sb="6" eb="8">
      <t>バアイ</t>
    </rPh>
    <rPh sb="10" eb="12">
      <t>ガッコウ</t>
    </rPh>
    <rPh sb="12" eb="13">
      <t>メイ</t>
    </rPh>
    <rPh sb="14" eb="16">
      <t>コウチョウ</t>
    </rPh>
    <rPh sb="16" eb="17">
      <t>メイ</t>
    </rPh>
    <rPh sb="19" eb="21">
      <t>ヘイキ</t>
    </rPh>
    <phoneticPr fontId="1"/>
  </si>
  <si>
    <t>申込日</t>
    <rPh sb="0" eb="3">
      <t>モウシコミビ</t>
    </rPh>
    <phoneticPr fontId="1"/>
  </si>
  <si>
    <t>印刷し、公印を押印して顧問会議に持参してください。</t>
    <rPh sb="0" eb="2">
      <t>インサツ</t>
    </rPh>
    <rPh sb="4" eb="5">
      <t>コウ</t>
    </rPh>
    <rPh sb="5" eb="6">
      <t>イン</t>
    </rPh>
    <rPh sb="7" eb="9">
      <t>オウイン</t>
    </rPh>
    <rPh sb="11" eb="13">
      <t>コモン</t>
    </rPh>
    <rPh sb="13" eb="15">
      <t>カイギ</t>
    </rPh>
    <rPh sb="16" eb="18">
      <t>ジサン</t>
    </rPh>
    <phoneticPr fontId="1"/>
  </si>
  <si>
    <t>学　校　名</t>
  </si>
  <si>
    <t>月　　日</t>
    <rPh sb="0" eb="1">
      <t>ゲツ</t>
    </rPh>
    <rPh sb="3" eb="4">
      <t>ヒ</t>
    </rPh>
    <phoneticPr fontId="1"/>
  </si>
  <si>
    <t>氏名</t>
    <rPh sb="0" eb="2">
      <t>シメイ</t>
    </rPh>
    <phoneticPr fontId="1"/>
  </si>
  <si>
    <t>症状</t>
    <rPh sb="0" eb="2">
      <t>ショウジョウ</t>
    </rPh>
    <phoneticPr fontId="1"/>
  </si>
  <si>
    <t>検温</t>
    <rPh sb="0" eb="2">
      <t>ケンオン</t>
    </rPh>
    <phoneticPr fontId="1"/>
  </si>
  <si>
    <t>監督氏名</t>
    <rPh sb="0" eb="2">
      <t>カントク</t>
    </rPh>
    <rPh sb="2" eb="4">
      <t>シメイ</t>
    </rPh>
    <phoneticPr fontId="1"/>
  </si>
  <si>
    <t>あり・なし</t>
    <phoneticPr fontId="1"/>
  </si>
  <si>
    <t>ＵＮ</t>
  </si>
  <si>
    <t>位置</t>
  </si>
  <si>
    <t>氏　　名</t>
  </si>
  <si>
    <t>学年</t>
  </si>
  <si>
    <t>部活動指導員</t>
    <rPh sb="0" eb="3">
      <t>ブカツドウ</t>
    </rPh>
    <rPh sb="3" eb="6">
      <t>シドウイン</t>
    </rPh>
    <phoneticPr fontId="1"/>
  </si>
  <si>
    <t>以上、特に健康上問題ありません。</t>
    <rPh sb="0" eb="2">
      <t>イジョウ</t>
    </rPh>
    <rPh sb="3" eb="4">
      <t>トク</t>
    </rPh>
    <rPh sb="5" eb="8">
      <t>ケンコウジョウ</t>
    </rPh>
    <rPh sb="8" eb="10">
      <t>モンダイ</t>
    </rPh>
    <phoneticPr fontId="1"/>
  </si>
  <si>
    <t>顧問氏名　　　　　　　　　　　　　　　</t>
    <rPh sb="0" eb="2">
      <t>コモン</t>
    </rPh>
    <rPh sb="2" eb="4">
      <t>シメイ</t>
    </rPh>
    <phoneticPr fontId="1"/>
  </si>
  <si>
    <t>このファイルに関して、不明な点があれば　姫路南　吉田まで</t>
    <rPh sb="7" eb="8">
      <t>カン</t>
    </rPh>
    <rPh sb="11" eb="13">
      <t>フメイ</t>
    </rPh>
    <rPh sb="14" eb="15">
      <t>テン</t>
    </rPh>
    <rPh sb="20" eb="22">
      <t>ヒメジ</t>
    </rPh>
    <rPh sb="22" eb="23">
      <t>ミナミ</t>
    </rPh>
    <rPh sb="24" eb="26">
      <t>ヨシダ</t>
    </rPh>
    <phoneticPr fontId="1"/>
  </si>
  <si>
    <t>後期西播ソフトボール大会参加申込書</t>
    <rPh sb="0" eb="2">
      <t>コウキ</t>
    </rPh>
    <rPh sb="2" eb="3">
      <t>セイ</t>
    </rPh>
    <rPh sb="3" eb="4">
      <t>バン</t>
    </rPh>
    <rPh sb="10" eb="12">
      <t>タイカイ</t>
    </rPh>
    <rPh sb="12" eb="14">
      <t>サンカ</t>
    </rPh>
    <rPh sb="14" eb="17">
      <t>モウシコミショ</t>
    </rPh>
    <phoneticPr fontId="1"/>
  </si>
  <si>
    <t>令和4年度後期西播女子ソフトボール大会
健康チェック表</t>
    <rPh sb="0" eb="2">
      <t>レイワ</t>
    </rPh>
    <rPh sb="3" eb="5">
      <t>ネンド</t>
    </rPh>
    <rPh sb="5" eb="7">
      <t>コウキ</t>
    </rPh>
    <rPh sb="7" eb="9">
      <t>セイバン</t>
    </rPh>
    <rPh sb="9" eb="11">
      <t>ジョシ</t>
    </rPh>
    <rPh sb="17" eb="19">
      <t>タイカイ</t>
    </rPh>
    <rPh sb="20" eb="22">
      <t>ケンコウ</t>
    </rPh>
    <rPh sb="26" eb="2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</si>
</sst>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0&quot;人&quot;&quot;目&quot;"/>
    <numFmt numFmtId="178" formatCode="0;\-0;"/>
    <numFmt numFmtId="179" formatCode="m&quot;月&quot;d&quot;日&quot;\(aaa\);\-0;"/>
    <numFmt numFmtId="180" formatCode="0.0\℃;;\℃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0"/>
      <name val="HG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sz val="14"/>
      <color theme="0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2"/>
      <name val="Century"/>
      <family val="1"/>
    </font>
    <font>
      <sz val="14"/>
      <name val="ＭＳ 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1">
    <xf numFmtId="0" fontId="0" fillId="0" borderId="0" xfId="0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12" fillId="0" borderId="0" xfId="0" applyFont="1" applyProtection="1">
      <alignment vertical="center"/>
    </xf>
    <xf numFmtId="0" fontId="0" fillId="0" borderId="8" xfId="0" applyFill="1" applyBorder="1" applyProtection="1">
      <alignment vertical="center"/>
    </xf>
    <xf numFmtId="0" fontId="0" fillId="0" borderId="9" xfId="0" applyFill="1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177" fontId="0" fillId="0" borderId="14" xfId="0" applyNumberFormat="1" applyBorder="1" applyAlignment="1" applyProtection="1">
      <alignment horizontal="right" vertical="center"/>
    </xf>
    <xf numFmtId="0" fontId="0" fillId="0" borderId="15" xfId="0" applyFill="1" applyBorder="1" applyProtection="1">
      <alignment vertical="center"/>
    </xf>
    <xf numFmtId="177" fontId="0" fillId="0" borderId="16" xfId="0" applyNumberFormat="1" applyBorder="1" applyAlignment="1" applyProtection="1">
      <alignment horizontal="right" vertical="center"/>
    </xf>
    <xf numFmtId="0" fontId="0" fillId="0" borderId="17" xfId="0" applyFill="1" applyBorder="1" applyProtection="1">
      <alignment vertical="center"/>
    </xf>
    <xf numFmtId="0" fontId="0" fillId="0" borderId="18" xfId="0" applyFill="1" applyBorder="1" applyProtection="1">
      <alignment vertical="center"/>
    </xf>
    <xf numFmtId="178" fontId="2" fillId="0" borderId="0" xfId="0" applyNumberFormat="1" applyFont="1" applyAlignment="1">
      <alignment vertical="center" shrinkToFit="1"/>
    </xf>
    <xf numFmtId="178" fontId="2" fillId="0" borderId="0" xfId="0" applyNumberFormat="1" applyFont="1" applyAlignment="1">
      <alignment horizontal="center" vertical="center" shrinkToFit="1"/>
    </xf>
    <xf numFmtId="178" fontId="4" fillId="0" borderId="19" xfId="0" applyNumberFormat="1" applyFont="1" applyBorder="1" applyAlignment="1">
      <alignment horizontal="center" vertical="center" shrinkToFit="1"/>
    </xf>
    <xf numFmtId="178" fontId="6" fillId="0" borderId="0" xfId="0" applyNumberFormat="1" applyFont="1" applyAlignment="1">
      <alignment horizontal="distributed" vertical="center" shrinkToFit="1"/>
    </xf>
    <xf numFmtId="178" fontId="6" fillId="0" borderId="0" xfId="0" applyNumberFormat="1" applyFont="1" applyAlignment="1">
      <alignment horizontal="left" vertical="center" shrinkToFit="1"/>
    </xf>
    <xf numFmtId="178" fontId="2" fillId="0" borderId="0" xfId="0" applyNumberFormat="1" applyFont="1" applyAlignment="1">
      <alignment horizontal="distributed" vertical="center" shrinkToFit="1"/>
    </xf>
    <xf numFmtId="178" fontId="7" fillId="0" borderId="0" xfId="0" applyNumberFormat="1" applyFont="1" applyAlignment="1">
      <alignment horizontal="distributed" vertical="center" shrinkToFit="1"/>
    </xf>
    <xf numFmtId="178" fontId="7" fillId="0" borderId="0" xfId="0" applyNumberFormat="1" applyFont="1" applyAlignment="1">
      <alignment vertical="center" shrinkToFit="1"/>
    </xf>
    <xf numFmtId="0" fontId="0" fillId="0" borderId="20" xfId="0" applyBorder="1" applyAlignment="1" applyProtection="1">
      <alignment horizontal="left" vertical="center"/>
    </xf>
    <xf numFmtId="0" fontId="13" fillId="0" borderId="21" xfId="0" applyFont="1" applyBorder="1" applyAlignment="1" applyProtection="1">
      <alignment horizontal="right" vertical="center"/>
    </xf>
    <xf numFmtId="178" fontId="14" fillId="0" borderId="0" xfId="0" applyNumberFormat="1" applyFont="1" applyAlignment="1">
      <alignment vertical="center" shrinkToFit="1"/>
    </xf>
    <xf numFmtId="178" fontId="10" fillId="0" borderId="22" xfId="0" applyNumberFormat="1" applyFont="1" applyBorder="1" applyAlignment="1">
      <alignment horizontal="right" vertical="center" shrinkToFit="1"/>
    </xf>
    <xf numFmtId="178" fontId="10" fillId="0" borderId="23" xfId="0" applyNumberFormat="1" applyFont="1" applyBorder="1" applyAlignment="1">
      <alignment horizontal="right" vertical="center" shrinkToFit="1"/>
    </xf>
    <xf numFmtId="178" fontId="10" fillId="0" borderId="24" xfId="0" applyNumberFormat="1" applyFont="1" applyBorder="1" applyAlignment="1">
      <alignment horizontal="right" vertical="center" shrinkToFit="1"/>
    </xf>
    <xf numFmtId="178" fontId="10" fillId="0" borderId="25" xfId="0" applyNumberFormat="1" applyFont="1" applyBorder="1" applyAlignment="1">
      <alignment horizontal="right" vertical="center" shrinkToFit="1"/>
    </xf>
    <xf numFmtId="178" fontId="10" fillId="0" borderId="26" xfId="0" applyNumberFormat="1" applyFont="1" applyBorder="1" applyAlignment="1">
      <alignment horizontal="right" vertical="center" shrinkToFit="1"/>
    </xf>
    <xf numFmtId="178" fontId="10" fillId="0" borderId="27" xfId="0" applyNumberFormat="1" applyFont="1" applyBorder="1" applyAlignment="1">
      <alignment horizontal="right" vertical="center" shrinkToFit="1"/>
    </xf>
    <xf numFmtId="178" fontId="2" fillId="0" borderId="28" xfId="0" applyNumberFormat="1" applyFont="1" applyBorder="1" applyAlignment="1">
      <alignment horizontal="center" vertical="center" shrinkToFit="1"/>
    </xf>
    <xf numFmtId="178" fontId="2" fillId="0" borderId="29" xfId="0" applyNumberFormat="1" applyFont="1" applyBorder="1" applyAlignment="1">
      <alignment horizontal="center" vertical="center" shrinkToFit="1"/>
    </xf>
    <xf numFmtId="178" fontId="15" fillId="0" borderId="2" xfId="0" applyNumberFormat="1" applyFont="1" applyBorder="1" applyAlignment="1">
      <alignment horizontal="center" vertical="center" shrinkToFit="1"/>
    </xf>
    <xf numFmtId="178" fontId="15" fillId="0" borderId="4" xfId="0" applyNumberFormat="1" applyFont="1" applyBorder="1" applyAlignment="1">
      <alignment horizontal="center" vertical="center" shrinkToFit="1"/>
    </xf>
    <xf numFmtId="178" fontId="16" fillId="0" borderId="30" xfId="0" applyNumberFormat="1" applyFont="1" applyBorder="1" applyAlignment="1">
      <alignment horizontal="right" vertical="center" shrinkToFit="1"/>
    </xf>
    <xf numFmtId="178" fontId="15" fillId="0" borderId="31" xfId="0" applyNumberFormat="1" applyFont="1" applyBorder="1" applyAlignment="1">
      <alignment horizontal="center" vertical="center" shrinkToFit="1"/>
    </xf>
    <xf numFmtId="178" fontId="16" fillId="0" borderId="6" xfId="0" applyNumberFormat="1" applyFont="1" applyBorder="1" applyAlignment="1">
      <alignment horizontal="right" vertical="center" shrinkToFit="1"/>
    </xf>
    <xf numFmtId="178" fontId="16" fillId="0" borderId="29" xfId="0" applyNumberFormat="1" applyFont="1" applyBorder="1" applyAlignment="1">
      <alignment horizontal="right" vertical="center" shrinkToFit="1"/>
    </xf>
    <xf numFmtId="0" fontId="0" fillId="2" borderId="6" xfId="0" applyFill="1" applyBorder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178" fontId="20" fillId="0" borderId="0" xfId="0" applyNumberFormat="1" applyFont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8" fontId="0" fillId="0" borderId="100" xfId="0" applyNumberFormat="1" applyBorder="1" applyAlignment="1" applyProtection="1">
      <alignment horizontal="center" vertical="center" shrinkToFit="1"/>
      <protection locked="0"/>
    </xf>
    <xf numFmtId="178" fontId="21" fillId="0" borderId="94" xfId="0" applyNumberFormat="1" applyFont="1" applyBorder="1" applyAlignment="1" applyProtection="1">
      <alignment horizontal="center" vertical="center" shrinkToFit="1"/>
      <protection locked="0"/>
    </xf>
    <xf numFmtId="178" fontId="22" fillId="0" borderId="94" xfId="0" applyNumberFormat="1" applyFont="1" applyBorder="1" applyAlignment="1" applyProtection="1">
      <alignment horizontal="center" vertical="center" shrinkToFit="1"/>
      <protection locked="0"/>
    </xf>
    <xf numFmtId="178" fontId="0" fillId="0" borderId="0" xfId="0" applyNumberFormat="1" applyBorder="1" applyAlignment="1" applyProtection="1">
      <alignment horizontal="center" vertical="center" shrinkToFit="1"/>
      <protection locked="0"/>
    </xf>
    <xf numFmtId="178" fontId="0" fillId="0" borderId="0" xfId="0" applyNumberFormat="1" applyAlignment="1" applyProtection="1">
      <alignment vertical="center" shrinkToFit="1"/>
      <protection locked="0"/>
    </xf>
    <xf numFmtId="178" fontId="21" fillId="0" borderId="102" xfId="0" applyNumberFormat="1" applyFont="1" applyBorder="1" applyAlignment="1" applyProtection="1">
      <alignment horizontal="center" vertical="center" shrinkToFit="1"/>
      <protection locked="0"/>
    </xf>
    <xf numFmtId="178" fontId="21" fillId="0" borderId="103" xfId="0" applyNumberFormat="1" applyFont="1" applyBorder="1" applyAlignment="1" applyProtection="1">
      <alignment horizontal="center" vertical="center" shrinkToFit="1"/>
      <protection locked="0"/>
    </xf>
    <xf numFmtId="178" fontId="6" fillId="0" borderId="68" xfId="0" applyNumberFormat="1" applyFont="1" applyBorder="1" applyAlignment="1" applyProtection="1">
      <alignment horizontal="center" vertical="center" shrinkToFit="1"/>
      <protection locked="0"/>
    </xf>
    <xf numFmtId="180" fontId="6" fillId="0" borderId="106" xfId="0" applyNumberFormat="1" applyFont="1" applyBorder="1" applyAlignment="1" applyProtection="1">
      <alignment horizontal="right" vertical="center" shrinkToFit="1"/>
      <protection locked="0"/>
    </xf>
    <xf numFmtId="178" fontId="6" fillId="0" borderId="45" xfId="0" applyNumberFormat="1" applyFont="1" applyBorder="1" applyAlignment="1" applyProtection="1">
      <alignment horizontal="center" vertical="center" shrinkToFit="1"/>
      <protection locked="0"/>
    </xf>
    <xf numFmtId="180" fontId="6" fillId="0" borderId="107" xfId="0" applyNumberFormat="1" applyFont="1" applyBorder="1" applyAlignment="1" applyProtection="1">
      <alignment horizontal="right" vertical="center" shrinkToFit="1"/>
      <protection locked="0"/>
    </xf>
    <xf numFmtId="178" fontId="6" fillId="0" borderId="54" xfId="0" applyNumberFormat="1" applyFont="1" applyBorder="1" applyAlignment="1" applyProtection="1">
      <alignment horizontal="center" vertical="center" shrinkToFit="1"/>
      <protection locked="0"/>
    </xf>
    <xf numFmtId="180" fontId="6" fillId="0" borderId="110" xfId="0" applyNumberFormat="1" applyFont="1" applyBorder="1" applyAlignment="1" applyProtection="1">
      <alignment horizontal="right" vertical="center" shrinkToFit="1"/>
      <protection locked="0"/>
    </xf>
    <xf numFmtId="178" fontId="21" fillId="0" borderId="93" xfId="0" applyNumberFormat="1" applyFont="1" applyBorder="1" applyAlignment="1" applyProtection="1">
      <alignment horizontal="center" vertical="center" textRotation="255" shrinkToFit="1"/>
      <protection locked="0"/>
    </xf>
    <xf numFmtId="178" fontId="21" fillId="0" borderId="111" xfId="0" applyNumberFormat="1" applyFont="1" applyBorder="1" applyAlignment="1" applyProtection="1">
      <alignment horizontal="center" vertical="center" shrinkToFit="1"/>
      <protection locked="0"/>
    </xf>
    <xf numFmtId="178" fontId="21" fillId="0" borderId="102" xfId="0" applyNumberFormat="1" applyFont="1" applyBorder="1" applyAlignment="1" applyProtection="1">
      <alignment horizontal="center" vertical="center" textRotation="255" shrinkToFit="1"/>
      <protection locked="0"/>
    </xf>
    <xf numFmtId="178" fontId="17" fillId="0" borderId="42" xfId="0" applyNumberFormat="1" applyFont="1" applyBorder="1" applyAlignment="1" applyProtection="1">
      <alignment horizontal="center" vertical="center" shrinkToFit="1"/>
    </xf>
    <xf numFmtId="178" fontId="18" fillId="0" borderId="112" xfId="0" applyNumberFormat="1" applyFont="1" applyBorder="1" applyAlignment="1" applyProtection="1">
      <alignment horizontal="center" vertical="center" shrinkToFit="1"/>
    </xf>
    <xf numFmtId="178" fontId="17" fillId="0" borderId="113" xfId="0" applyNumberFormat="1" applyFont="1" applyBorder="1" applyAlignment="1" applyProtection="1">
      <alignment horizontal="center" vertical="center" shrinkToFit="1"/>
    </xf>
    <xf numFmtId="178" fontId="17" fillId="0" borderId="91" xfId="0" applyNumberFormat="1" applyFont="1" applyBorder="1" applyAlignment="1" applyProtection="1">
      <alignment horizontal="center" vertical="center" shrinkToFit="1"/>
    </xf>
    <xf numFmtId="178" fontId="18" fillId="0" borderId="114" xfId="0" applyNumberFormat="1" applyFont="1" applyBorder="1" applyAlignment="1" applyProtection="1">
      <alignment horizontal="center" vertical="center" shrinkToFit="1"/>
    </xf>
    <xf numFmtId="178" fontId="17" fillId="0" borderId="68" xfId="0" applyNumberFormat="1" applyFont="1" applyBorder="1" applyAlignment="1" applyProtection="1">
      <alignment horizontal="center" vertical="center" shrinkToFit="1"/>
    </xf>
    <xf numFmtId="0" fontId="0" fillId="3" borderId="89" xfId="0" applyFill="1" applyBorder="1" applyAlignment="1" applyProtection="1">
      <alignment horizontal="center" vertical="center"/>
      <protection locked="0"/>
    </xf>
    <xf numFmtId="178" fontId="17" fillId="0" borderId="47" xfId="0" applyNumberFormat="1" applyFont="1" applyBorder="1" applyAlignment="1" applyProtection="1">
      <alignment horizontal="center" vertical="center" shrinkToFit="1"/>
    </xf>
    <xf numFmtId="178" fontId="18" fillId="0" borderId="11" xfId="0" applyNumberFormat="1" applyFont="1" applyBorder="1" applyAlignment="1" applyProtection="1">
      <alignment horizontal="center" vertical="center" shrinkToFit="1"/>
    </xf>
    <xf numFmtId="178" fontId="17" fillId="0" borderId="12" xfId="0" applyNumberFormat="1" applyFont="1" applyBorder="1" applyAlignment="1" applyProtection="1">
      <alignment horizontal="center" vertical="center" shrinkToFit="1"/>
    </xf>
    <xf numFmtId="180" fontId="6" fillId="0" borderId="90" xfId="0" applyNumberFormat="1" applyFont="1" applyBorder="1" applyAlignment="1" applyProtection="1">
      <alignment horizontal="right" vertical="center" shrinkToFit="1"/>
      <protection locked="0"/>
    </xf>
    <xf numFmtId="178" fontId="17" fillId="0" borderId="13" xfId="0" applyNumberFormat="1" applyFont="1" applyBorder="1" applyAlignment="1" applyProtection="1">
      <alignment horizontal="center" vertical="center" shrinkToFit="1"/>
    </xf>
    <xf numFmtId="0" fontId="0" fillId="0" borderId="98" xfId="0" applyBorder="1" applyAlignment="1" applyProtection="1">
      <alignment horizontal="center" vertical="center"/>
      <protection locked="0"/>
    </xf>
    <xf numFmtId="178" fontId="17" fillId="0" borderId="51" xfId="0" applyNumberFormat="1" applyFont="1" applyBorder="1" applyAlignment="1" applyProtection="1">
      <alignment horizontal="center" vertical="center" shrinkToFit="1"/>
    </xf>
    <xf numFmtId="178" fontId="18" fillId="0" borderId="115" xfId="0" applyNumberFormat="1" applyFont="1" applyBorder="1" applyAlignment="1" applyProtection="1">
      <alignment horizontal="center" vertical="center" shrinkToFit="1"/>
    </xf>
    <xf numFmtId="178" fontId="17" fillId="0" borderId="116" xfId="0" applyNumberFormat="1" applyFont="1" applyBorder="1" applyAlignment="1" applyProtection="1">
      <alignment horizontal="center" vertical="center" shrinkToFit="1"/>
    </xf>
    <xf numFmtId="180" fontId="6" fillId="0" borderId="117" xfId="0" applyNumberFormat="1" applyFont="1" applyBorder="1" applyAlignment="1" applyProtection="1">
      <alignment horizontal="right" vertical="center" shrinkToFit="1"/>
      <protection locked="0"/>
    </xf>
    <xf numFmtId="0" fontId="0" fillId="0" borderId="118" xfId="0" applyBorder="1" applyAlignment="1" applyProtection="1">
      <alignment horizontal="center" vertical="center"/>
      <protection locked="0"/>
    </xf>
    <xf numFmtId="178" fontId="20" fillId="0" borderId="0" xfId="0" applyNumberFormat="1" applyFont="1" applyAlignment="1" applyProtection="1">
      <alignment vertical="center" shrinkToFit="1"/>
      <protection locked="0"/>
    </xf>
    <xf numFmtId="178" fontId="18" fillId="0" borderId="0" xfId="0" applyNumberFormat="1" applyFont="1" applyProtection="1">
      <alignment vertical="center"/>
      <protection locked="0"/>
    </xf>
    <xf numFmtId="178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right" vertical="center"/>
    </xf>
    <xf numFmtId="0" fontId="0" fillId="0" borderId="33" xfId="0" applyBorder="1" applyAlignment="1" applyProtection="1">
      <alignment horizontal="right" vertical="center"/>
    </xf>
    <xf numFmtId="0" fontId="0" fillId="0" borderId="34" xfId="0" applyBorder="1" applyAlignment="1" applyProtection="1">
      <alignment horizontal="right" vertical="center"/>
    </xf>
    <xf numFmtId="0" fontId="11" fillId="0" borderId="0" xfId="0" applyFont="1" applyProtection="1">
      <alignment vertical="center"/>
    </xf>
    <xf numFmtId="0" fontId="0" fillId="0" borderId="35" xfId="0" applyBorder="1" applyAlignment="1" applyProtection="1">
      <alignment horizontal="right" vertical="center"/>
    </xf>
    <xf numFmtId="0" fontId="0" fillId="0" borderId="36" xfId="0" applyBorder="1" applyAlignment="1" applyProtection="1">
      <alignment horizontal="right" vertical="center"/>
    </xf>
    <xf numFmtId="0" fontId="0" fillId="0" borderId="37" xfId="0" applyBorder="1" applyAlignment="1" applyProtection="1">
      <alignment horizontal="right" vertical="center"/>
    </xf>
    <xf numFmtId="0" fontId="0" fillId="0" borderId="21" xfId="0" applyBorder="1" applyAlignment="1" applyProtection="1">
      <alignment horizontal="right" vertical="center"/>
    </xf>
    <xf numFmtId="0" fontId="0" fillId="0" borderId="20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0" borderId="13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2" borderId="39" xfId="0" applyFill="1" applyBorder="1" applyProtection="1">
      <alignment vertical="center"/>
      <protection locked="0"/>
    </xf>
    <xf numFmtId="0" fontId="0" fillId="2" borderId="40" xfId="0" applyFill="1" applyBorder="1" applyProtection="1">
      <alignment vertical="center"/>
      <protection locked="0"/>
    </xf>
    <xf numFmtId="14" fontId="0" fillId="2" borderId="41" xfId="0" applyNumberFormat="1" applyFill="1" applyBorder="1" applyAlignment="1" applyProtection="1">
      <alignment horizontal="center" vertical="center"/>
      <protection locked="0"/>
    </xf>
    <xf numFmtId="14" fontId="0" fillId="2" borderId="3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15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18" xfId="0" applyFill="1" applyBorder="1" applyProtection="1">
      <alignment vertical="center"/>
      <protection locked="0"/>
    </xf>
    <xf numFmtId="178" fontId="2" fillId="0" borderId="42" xfId="0" applyNumberFormat="1" applyFont="1" applyBorder="1" applyAlignment="1">
      <alignment horizontal="distributed" vertical="center" shrinkToFit="1"/>
    </xf>
    <xf numFmtId="178" fontId="2" fillId="0" borderId="43" xfId="0" applyNumberFormat="1" applyFont="1" applyBorder="1" applyAlignment="1">
      <alignment horizontal="distributed" vertical="center" shrinkToFit="1"/>
    </xf>
    <xf numFmtId="178" fontId="2" fillId="0" borderId="44" xfId="0" applyNumberFormat="1" applyFont="1" applyBorder="1" applyAlignment="1">
      <alignment horizontal="distributed" vertical="center" shrinkToFit="1"/>
    </xf>
    <xf numFmtId="178" fontId="8" fillId="0" borderId="0" xfId="0" applyNumberFormat="1" applyFont="1" applyAlignment="1">
      <alignment horizontal="center" vertical="center" shrinkToFit="1"/>
    </xf>
    <xf numFmtId="178" fontId="9" fillId="0" borderId="45" xfId="0" applyNumberFormat="1" applyFont="1" applyBorder="1" applyAlignment="1">
      <alignment horizontal="center" vertical="center" shrinkToFit="1"/>
    </xf>
    <xf numFmtId="178" fontId="9" fillId="0" borderId="43" xfId="0" applyNumberFormat="1" applyFont="1" applyBorder="1" applyAlignment="1">
      <alignment horizontal="center" vertical="center" shrinkToFit="1"/>
    </xf>
    <xf numFmtId="178" fontId="9" fillId="0" borderId="46" xfId="0" applyNumberFormat="1" applyFont="1" applyBorder="1" applyAlignment="1">
      <alignment horizontal="center" vertical="center" shrinkToFit="1"/>
    </xf>
    <xf numFmtId="178" fontId="2" fillId="0" borderId="47" xfId="0" applyNumberFormat="1" applyFont="1" applyBorder="1" applyAlignment="1">
      <alignment horizontal="distributed" vertical="center" shrinkToFit="1"/>
    </xf>
    <xf numFmtId="178" fontId="2" fillId="0" borderId="48" xfId="0" applyNumberFormat="1" applyFont="1" applyBorder="1" applyAlignment="1">
      <alignment horizontal="distributed" vertical="center" shrinkToFit="1"/>
    </xf>
    <xf numFmtId="178" fontId="2" fillId="0" borderId="49" xfId="0" applyNumberFormat="1" applyFont="1" applyBorder="1" applyAlignment="1">
      <alignment horizontal="distributed" vertical="center" shrinkToFit="1"/>
    </xf>
    <xf numFmtId="178" fontId="4" fillId="0" borderId="13" xfId="0" applyNumberFormat="1" applyFont="1" applyBorder="1" applyAlignment="1">
      <alignment horizontal="center" vertical="center" shrinkToFit="1"/>
    </xf>
    <xf numFmtId="178" fontId="4" fillId="0" borderId="48" xfId="0" applyNumberFormat="1" applyFont="1" applyBorder="1" applyAlignment="1">
      <alignment horizontal="center" vertical="center" shrinkToFit="1"/>
    </xf>
    <xf numFmtId="178" fontId="2" fillId="0" borderId="41" xfId="0" applyNumberFormat="1" applyFont="1" applyBorder="1" applyAlignment="1">
      <alignment horizontal="distributed" vertical="center" shrinkToFit="1"/>
    </xf>
    <xf numFmtId="178" fontId="4" fillId="0" borderId="50" xfId="0" applyNumberFormat="1" applyFont="1" applyBorder="1" applyAlignment="1">
      <alignment horizontal="center" vertical="center" shrinkToFit="1"/>
    </xf>
    <xf numFmtId="178" fontId="2" fillId="0" borderId="51" xfId="0" applyNumberFormat="1" applyFont="1" applyBorder="1" applyAlignment="1">
      <alignment horizontal="distributed" vertical="center" shrinkToFit="1"/>
    </xf>
    <xf numFmtId="178" fontId="2" fillId="0" borderId="52" xfId="0" applyNumberFormat="1" applyFont="1" applyBorder="1" applyAlignment="1">
      <alignment horizontal="distributed" vertical="center" shrinkToFit="1"/>
    </xf>
    <xf numFmtId="178" fontId="2" fillId="0" borderId="53" xfId="0" applyNumberFormat="1" applyFont="1" applyBorder="1" applyAlignment="1">
      <alignment horizontal="distributed" vertical="center" shrinkToFit="1"/>
    </xf>
    <xf numFmtId="178" fontId="4" fillId="0" borderId="54" xfId="0" applyNumberFormat="1" applyFont="1" applyBorder="1" applyAlignment="1">
      <alignment horizontal="left" vertical="center" indent="1" shrinkToFit="1"/>
    </xf>
    <xf numFmtId="178" fontId="4" fillId="0" borderId="52" xfId="0" applyNumberFormat="1" applyFont="1" applyBorder="1" applyAlignment="1">
      <alignment horizontal="left" vertical="center" indent="1" shrinkToFit="1"/>
    </xf>
    <xf numFmtId="178" fontId="4" fillId="0" borderId="55" xfId="0" applyNumberFormat="1" applyFont="1" applyBorder="1" applyAlignment="1">
      <alignment horizontal="left" vertical="center" indent="1" shrinkToFit="1"/>
    </xf>
    <xf numFmtId="178" fontId="2" fillId="0" borderId="46" xfId="0" applyNumberFormat="1" applyFont="1" applyBorder="1" applyAlignment="1">
      <alignment horizontal="center" vertical="center" shrinkToFit="1"/>
    </xf>
    <xf numFmtId="178" fontId="2" fillId="0" borderId="55" xfId="0" applyNumberFormat="1" applyFont="1" applyBorder="1" applyAlignment="1">
      <alignment horizontal="center" vertical="center" shrinkToFit="1"/>
    </xf>
    <xf numFmtId="178" fontId="2" fillId="0" borderId="57" xfId="0" applyNumberFormat="1" applyFont="1" applyBorder="1" applyAlignment="1">
      <alignment horizontal="center" vertical="center" shrinkToFit="1"/>
    </xf>
    <xf numFmtId="178" fontId="9" fillId="0" borderId="60" xfId="0" applyNumberFormat="1" applyFont="1" applyBorder="1" applyAlignment="1">
      <alignment horizontal="center" vertical="center" shrinkToFit="1"/>
    </xf>
    <xf numFmtId="178" fontId="9" fillId="0" borderId="61" xfId="0" applyNumberFormat="1" applyFont="1" applyBorder="1" applyAlignment="1">
      <alignment horizontal="center" vertical="center" shrinkToFit="1"/>
    </xf>
    <xf numFmtId="178" fontId="9" fillId="0" borderId="62" xfId="0" applyNumberFormat="1" applyFont="1" applyBorder="1" applyAlignment="1">
      <alignment horizontal="center" vertical="center" shrinkToFit="1"/>
    </xf>
    <xf numFmtId="178" fontId="4" fillId="0" borderId="63" xfId="0" applyNumberFormat="1" applyFont="1" applyBorder="1" applyAlignment="1">
      <alignment horizontal="center" vertical="center" textRotation="255" shrinkToFit="1"/>
    </xf>
    <xf numFmtId="178" fontId="4" fillId="0" borderId="25" xfId="0" applyNumberFormat="1" applyFont="1" applyBorder="1" applyAlignment="1">
      <alignment horizontal="center" vertical="center" textRotation="255" shrinkToFit="1"/>
    </xf>
    <xf numFmtId="178" fontId="4" fillId="0" borderId="27" xfId="0" applyNumberFormat="1" applyFont="1" applyBorder="1" applyAlignment="1">
      <alignment horizontal="center" vertical="center" textRotation="255" shrinkToFit="1"/>
    </xf>
    <xf numFmtId="178" fontId="2" fillId="0" borderId="28" xfId="0" applyNumberFormat="1" applyFont="1" applyBorder="1" applyAlignment="1">
      <alignment horizontal="center" vertical="center" shrinkToFit="1"/>
    </xf>
    <xf numFmtId="178" fontId="2" fillId="0" borderId="64" xfId="0" applyNumberFormat="1" applyFont="1" applyBorder="1" applyAlignment="1">
      <alignment horizontal="center" vertical="center" shrinkToFit="1"/>
    </xf>
    <xf numFmtId="178" fontId="4" fillId="0" borderId="63" xfId="0" applyNumberFormat="1" applyFont="1" applyBorder="1" applyAlignment="1">
      <alignment horizontal="center" vertical="center" shrinkToFit="1"/>
    </xf>
    <xf numFmtId="178" fontId="4" fillId="0" borderId="25" xfId="0" applyNumberFormat="1" applyFont="1" applyBorder="1" applyAlignment="1">
      <alignment horizontal="center" vertical="center" shrinkToFit="1"/>
    </xf>
    <xf numFmtId="178" fontId="4" fillId="0" borderId="27" xfId="0" applyNumberFormat="1" applyFont="1" applyBorder="1" applyAlignment="1">
      <alignment horizontal="center" vertical="center" shrinkToFit="1"/>
    </xf>
    <xf numFmtId="178" fontId="4" fillId="0" borderId="63" xfId="0" applyNumberFormat="1" applyFont="1" applyBorder="1" applyAlignment="1">
      <alignment horizontal="center" shrinkToFit="1"/>
    </xf>
    <xf numFmtId="178" fontId="4" fillId="0" borderId="25" xfId="0" applyNumberFormat="1" applyFont="1" applyBorder="1" applyAlignment="1">
      <alignment horizontal="center" shrinkToFit="1"/>
    </xf>
    <xf numFmtId="178" fontId="4" fillId="0" borderId="65" xfId="0" applyNumberFormat="1" applyFont="1" applyBorder="1" applyAlignment="1">
      <alignment horizontal="center" shrinkToFit="1"/>
    </xf>
    <xf numFmtId="178" fontId="4" fillId="0" borderId="66" xfId="0" applyNumberFormat="1" applyFont="1" applyBorder="1" applyAlignment="1">
      <alignment horizontal="center" shrinkToFit="1"/>
    </xf>
    <xf numFmtId="178" fontId="9" fillId="0" borderId="30" xfId="0" applyNumberFormat="1" applyFont="1" applyBorder="1" applyAlignment="1">
      <alignment horizontal="center" vertical="center" shrinkToFit="1"/>
    </xf>
    <xf numFmtId="178" fontId="9" fillId="0" borderId="67" xfId="0" applyNumberFormat="1" applyFont="1" applyBorder="1" applyAlignment="1">
      <alignment horizontal="center" vertical="center" shrinkToFit="1"/>
    </xf>
    <xf numFmtId="178" fontId="9" fillId="0" borderId="68" xfId="0" applyNumberFormat="1" applyFont="1" applyBorder="1" applyAlignment="1">
      <alignment horizontal="center" vertical="center" shrinkToFit="1"/>
    </xf>
    <xf numFmtId="178" fontId="9" fillId="0" borderId="69" xfId="0" applyNumberFormat="1" applyFont="1" applyBorder="1" applyAlignment="1">
      <alignment horizontal="center" vertical="center" shrinkToFit="1"/>
    </xf>
    <xf numFmtId="178" fontId="2" fillId="0" borderId="42" xfId="0" applyNumberFormat="1" applyFont="1" applyBorder="1" applyAlignment="1">
      <alignment horizontal="center" vertical="center" shrinkToFit="1"/>
    </xf>
    <xf numFmtId="178" fontId="2" fillId="0" borderId="51" xfId="0" applyNumberFormat="1" applyFont="1" applyBorder="1" applyAlignment="1">
      <alignment horizontal="center" vertical="center" shrinkToFit="1"/>
    </xf>
    <xf numFmtId="178" fontId="2" fillId="0" borderId="56" xfId="0" applyNumberFormat="1" applyFont="1" applyBorder="1" applyAlignment="1">
      <alignment horizontal="center" vertical="center" textRotation="255" shrinkToFit="1"/>
    </xf>
    <xf numFmtId="178" fontId="2" fillId="0" borderId="57" xfId="0" applyNumberFormat="1" applyFont="1" applyBorder="1" applyAlignment="1">
      <alignment horizontal="center" vertical="center" textRotation="255" shrinkToFit="1"/>
    </xf>
    <xf numFmtId="178" fontId="2" fillId="0" borderId="56" xfId="0" applyNumberFormat="1" applyFont="1" applyBorder="1" applyAlignment="1">
      <alignment horizontal="center" vertical="center" shrinkToFit="1"/>
    </xf>
    <xf numFmtId="178" fontId="2" fillId="0" borderId="58" xfId="0" applyNumberFormat="1" applyFont="1" applyBorder="1" applyAlignment="1">
      <alignment horizontal="center" vertical="center" shrinkToFit="1"/>
    </xf>
    <xf numFmtId="178" fontId="2" fillId="0" borderId="59" xfId="0" applyNumberFormat="1" applyFont="1" applyBorder="1" applyAlignment="1">
      <alignment horizontal="center" vertical="center" shrinkToFit="1"/>
    </xf>
    <xf numFmtId="178" fontId="4" fillId="0" borderId="72" xfId="0" applyNumberFormat="1" applyFont="1" applyBorder="1" applyAlignment="1">
      <alignment horizontal="center" shrinkToFit="1"/>
    </xf>
    <xf numFmtId="178" fontId="9" fillId="0" borderId="70" xfId="0" applyNumberFormat="1" applyFont="1" applyBorder="1" applyAlignment="1">
      <alignment horizontal="center" vertical="center" shrinkToFit="1"/>
    </xf>
    <xf numFmtId="178" fontId="4" fillId="0" borderId="71" xfId="0" applyNumberFormat="1" applyFont="1" applyBorder="1" applyAlignment="1">
      <alignment horizontal="center" vertical="center" textRotation="255" shrinkToFit="1"/>
    </xf>
    <xf numFmtId="178" fontId="2" fillId="0" borderId="31" xfId="0" applyNumberFormat="1" applyFont="1" applyBorder="1" applyAlignment="1">
      <alignment horizontal="center" vertical="center" shrinkToFit="1"/>
    </xf>
    <xf numFmtId="178" fontId="2" fillId="0" borderId="37" xfId="0" applyNumberFormat="1" applyFont="1" applyBorder="1" applyAlignment="1">
      <alignment horizontal="center" vertical="center" shrinkToFit="1"/>
    </xf>
    <xf numFmtId="178" fontId="4" fillId="0" borderId="71" xfId="0" applyNumberFormat="1" applyFont="1" applyBorder="1" applyAlignment="1">
      <alignment horizontal="center" vertical="center" shrinkToFit="1"/>
    </xf>
    <xf numFmtId="178" fontId="4" fillId="0" borderId="71" xfId="0" applyNumberFormat="1" applyFont="1" applyBorder="1" applyAlignment="1">
      <alignment horizontal="center" shrinkToFit="1"/>
    </xf>
    <xf numFmtId="178" fontId="9" fillId="0" borderId="73" xfId="0" applyNumberFormat="1" applyFont="1" applyBorder="1" applyAlignment="1">
      <alignment horizontal="center" vertical="center" shrinkToFit="1"/>
    </xf>
    <xf numFmtId="178" fontId="9" fillId="0" borderId="74" xfId="0" applyNumberFormat="1" applyFont="1" applyBorder="1" applyAlignment="1">
      <alignment horizontal="center" vertical="center" shrinkToFit="1"/>
    </xf>
    <xf numFmtId="178" fontId="4" fillId="0" borderId="0" xfId="0" applyNumberFormat="1" applyFont="1" applyAlignment="1">
      <alignment horizontal="left" vertical="center" shrinkToFit="1"/>
    </xf>
    <xf numFmtId="178" fontId="9" fillId="0" borderId="75" xfId="0" applyNumberFormat="1" applyFont="1" applyBorder="1" applyAlignment="1">
      <alignment horizontal="center" vertical="center" shrinkToFit="1"/>
    </xf>
    <xf numFmtId="178" fontId="4" fillId="0" borderId="26" xfId="0" applyNumberFormat="1" applyFont="1" applyBorder="1" applyAlignment="1">
      <alignment horizontal="center" vertical="center" textRotation="255" shrinkToFit="1"/>
    </xf>
    <xf numFmtId="178" fontId="4" fillId="0" borderId="26" xfId="0" applyNumberFormat="1" applyFont="1" applyBorder="1" applyAlignment="1">
      <alignment horizontal="center" vertical="center" shrinkToFit="1"/>
    </xf>
    <xf numFmtId="178" fontId="9" fillId="0" borderId="76" xfId="0" applyNumberFormat="1" applyFont="1" applyBorder="1" applyAlignment="1">
      <alignment horizontal="center" vertical="center" shrinkToFit="1"/>
    </xf>
    <xf numFmtId="178" fontId="9" fillId="0" borderId="77" xfId="0" applyNumberFormat="1" applyFont="1" applyBorder="1" applyAlignment="1">
      <alignment horizontal="center" vertical="center" shrinkToFit="1"/>
    </xf>
    <xf numFmtId="178" fontId="9" fillId="0" borderId="78" xfId="0" applyNumberFormat="1" applyFont="1" applyBorder="1" applyAlignment="1">
      <alignment horizontal="center" vertical="center" shrinkToFit="1"/>
    </xf>
    <xf numFmtId="178" fontId="9" fillId="0" borderId="79" xfId="0" applyNumberFormat="1" applyFont="1" applyBorder="1" applyAlignment="1">
      <alignment horizontal="center" vertical="center" shrinkToFit="1"/>
    </xf>
    <xf numFmtId="178" fontId="9" fillId="0" borderId="80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left" vertical="center" shrinkToFit="1"/>
    </xf>
    <xf numFmtId="178" fontId="6" fillId="0" borderId="0" xfId="0" applyNumberFormat="1" applyFont="1" applyAlignment="1">
      <alignment horizontal="distributed" vertical="center" shrinkToFit="1"/>
    </xf>
    <xf numFmtId="178" fontId="3" fillId="0" borderId="0" xfId="0" applyNumberFormat="1" applyFont="1" applyAlignment="1">
      <alignment vertical="center" shrinkToFit="1"/>
    </xf>
    <xf numFmtId="178" fontId="3" fillId="0" borderId="0" xfId="0" applyNumberFormat="1" applyFont="1" applyAlignment="1">
      <alignment horizontal="left" vertical="center" shrinkToFit="1"/>
    </xf>
    <xf numFmtId="178" fontId="2" fillId="0" borderId="0" xfId="0" applyNumberFormat="1" applyFont="1" applyAlignment="1">
      <alignment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178" fontId="4" fillId="0" borderId="1" xfId="0" applyNumberFormat="1" applyFont="1" applyBorder="1" applyAlignment="1">
      <alignment horizontal="center" vertical="center" shrinkToFit="1"/>
    </xf>
    <xf numFmtId="178" fontId="4" fillId="0" borderId="3" xfId="0" applyNumberFormat="1" applyFont="1" applyBorder="1" applyAlignment="1">
      <alignment horizontal="center" vertical="center" shrinkToFit="1"/>
    </xf>
    <xf numFmtId="178" fontId="4" fillId="0" borderId="81" xfId="0" applyNumberFormat="1" applyFont="1" applyBorder="1" applyAlignment="1">
      <alignment horizontal="center" vertical="center" shrinkToFit="1"/>
    </xf>
    <xf numFmtId="178" fontId="9" fillId="0" borderId="3" xfId="0" applyNumberFormat="1" applyFont="1" applyBorder="1" applyAlignment="1">
      <alignment horizontal="center" vertical="center" shrinkToFit="1"/>
    </xf>
    <xf numFmtId="178" fontId="9" fillId="0" borderId="81" xfId="0" applyNumberFormat="1" applyFont="1" applyBorder="1" applyAlignment="1">
      <alignment horizontal="center" vertical="center" shrinkToFit="1"/>
    </xf>
    <xf numFmtId="178" fontId="4" fillId="0" borderId="85" xfId="0" applyNumberFormat="1" applyFont="1" applyBorder="1" applyAlignment="1">
      <alignment horizontal="center" vertical="center" textRotation="255" shrinkToFit="1"/>
    </xf>
    <xf numFmtId="178" fontId="4" fillId="0" borderId="3" xfId="0" applyNumberFormat="1" applyFont="1" applyBorder="1" applyAlignment="1">
      <alignment horizontal="center" vertical="center" textRotation="255" shrinkToFit="1"/>
    </xf>
    <xf numFmtId="178" fontId="4" fillId="0" borderId="5" xfId="0" applyNumberFormat="1" applyFont="1" applyBorder="1" applyAlignment="1">
      <alignment horizontal="center" vertical="center" textRotation="255" shrinkToFit="1"/>
    </xf>
    <xf numFmtId="178" fontId="2" fillId="0" borderId="85" xfId="0" applyNumberFormat="1" applyFont="1" applyBorder="1" applyAlignment="1">
      <alignment horizontal="center" vertical="center" shrinkToFit="1"/>
    </xf>
    <xf numFmtId="178" fontId="4" fillId="0" borderId="1" xfId="0" applyNumberFormat="1" applyFont="1" applyBorder="1" applyAlignment="1">
      <alignment horizontal="center" vertical="center" textRotation="255" shrinkToFit="1"/>
    </xf>
    <xf numFmtId="178" fontId="4" fillId="0" borderId="81" xfId="0" applyNumberFormat="1" applyFont="1" applyBorder="1" applyAlignment="1">
      <alignment horizontal="center" vertical="center" textRotation="255" shrinkToFit="1"/>
    </xf>
    <xf numFmtId="178" fontId="9" fillId="0" borderId="82" xfId="0" applyNumberFormat="1" applyFont="1" applyBorder="1" applyAlignment="1">
      <alignment horizontal="center" vertical="center" shrinkToFit="1"/>
    </xf>
    <xf numFmtId="178" fontId="9" fillId="0" borderId="83" xfId="0" applyNumberFormat="1" applyFont="1" applyBorder="1" applyAlignment="1">
      <alignment horizontal="center" vertical="center" shrinkToFit="1"/>
    </xf>
    <xf numFmtId="178" fontId="9" fillId="0" borderId="84" xfId="0" applyNumberFormat="1" applyFont="1" applyBorder="1" applyAlignment="1">
      <alignment horizontal="center" vertical="center" shrinkToFit="1"/>
    </xf>
    <xf numFmtId="178" fontId="4" fillId="0" borderId="85" xfId="0" applyNumberFormat="1" applyFont="1" applyBorder="1" applyAlignment="1">
      <alignment horizontal="center" vertical="center" shrinkToFit="1"/>
    </xf>
    <xf numFmtId="178" fontId="4" fillId="0" borderId="5" xfId="0" applyNumberFormat="1" applyFont="1" applyBorder="1" applyAlignment="1">
      <alignment horizontal="center" vertical="center" shrinkToFit="1"/>
    </xf>
    <xf numFmtId="178" fontId="9" fillId="0" borderId="5" xfId="0" applyNumberFormat="1" applyFont="1" applyBorder="1" applyAlignment="1">
      <alignment horizontal="center" vertical="center" shrinkToFit="1"/>
    </xf>
    <xf numFmtId="178" fontId="4" fillId="0" borderId="86" xfId="0" applyNumberFormat="1" applyFont="1" applyBorder="1" applyAlignment="1">
      <alignment horizontal="center" shrinkToFit="1"/>
    </xf>
    <xf numFmtId="178" fontId="4" fillId="0" borderId="22" xfId="0" applyNumberFormat="1" applyFont="1" applyBorder="1" applyAlignment="1">
      <alignment horizontal="center" shrinkToFit="1"/>
    </xf>
    <xf numFmtId="178" fontId="9" fillId="0" borderId="87" xfId="0" applyNumberFormat="1" applyFont="1" applyBorder="1" applyAlignment="1">
      <alignment horizontal="center" vertical="center" shrinkToFit="1"/>
    </xf>
    <xf numFmtId="178" fontId="9" fillId="0" borderId="88" xfId="0" applyNumberFormat="1" applyFont="1" applyBorder="1" applyAlignment="1">
      <alignment horizontal="center" vertical="center" shrinkToFit="1"/>
    </xf>
    <xf numFmtId="178" fontId="4" fillId="0" borderId="57" xfId="0" applyNumberFormat="1" applyFont="1" applyBorder="1" applyAlignment="1">
      <alignment horizontal="center" vertical="center" shrinkToFit="1"/>
    </xf>
    <xf numFmtId="178" fontId="4" fillId="0" borderId="38" xfId="0" applyNumberFormat="1" applyFont="1" applyBorder="1" applyAlignment="1">
      <alignment horizontal="center" vertical="center" shrinkToFit="1"/>
    </xf>
    <xf numFmtId="178" fontId="4" fillId="0" borderId="89" xfId="0" applyNumberFormat="1" applyFont="1" applyBorder="1" applyAlignment="1">
      <alignment horizontal="center" vertical="center" shrinkToFit="1"/>
    </xf>
    <xf numFmtId="178" fontId="4" fillId="0" borderId="90" xfId="0" applyNumberFormat="1" applyFont="1" applyBorder="1" applyAlignment="1">
      <alignment horizontal="center" vertical="center" shrinkToFit="1"/>
    </xf>
    <xf numFmtId="178" fontId="2" fillId="0" borderId="91" xfId="0" applyNumberFormat="1" applyFont="1" applyBorder="1" applyAlignment="1">
      <alignment horizontal="distributed" vertical="center" shrinkToFit="1"/>
    </xf>
    <xf numFmtId="178" fontId="2" fillId="0" borderId="19" xfId="0" applyNumberFormat="1" applyFont="1" applyBorder="1" applyAlignment="1">
      <alignment horizontal="distributed" vertical="center" shrinkToFit="1"/>
    </xf>
    <xf numFmtId="178" fontId="2" fillId="0" borderId="69" xfId="0" applyNumberFormat="1" applyFont="1" applyBorder="1" applyAlignment="1">
      <alignment horizontal="distributed" vertical="center" shrinkToFit="1"/>
    </xf>
    <xf numFmtId="178" fontId="2" fillId="0" borderId="80" xfId="0" applyNumberFormat="1" applyFont="1" applyBorder="1" applyAlignment="1">
      <alignment horizontal="distributed" vertical="center" shrinkToFit="1"/>
    </xf>
    <xf numFmtId="178" fontId="2" fillId="0" borderId="92" xfId="0" applyNumberFormat="1" applyFont="1" applyBorder="1" applyAlignment="1">
      <alignment horizontal="distributed" vertical="center" shrinkToFit="1"/>
    </xf>
    <xf numFmtId="178" fontId="2" fillId="0" borderId="74" xfId="0" applyNumberFormat="1" applyFont="1" applyBorder="1" applyAlignment="1">
      <alignment horizontal="distributed" vertical="center" shrinkToFit="1"/>
    </xf>
    <xf numFmtId="178" fontId="4" fillId="0" borderId="19" xfId="0" applyNumberFormat="1" applyFont="1" applyBorder="1" applyAlignment="1">
      <alignment horizontal="center" vertical="center" shrinkToFit="1"/>
    </xf>
    <xf numFmtId="178" fontId="9" fillId="0" borderId="91" xfId="0" applyNumberFormat="1" applyFont="1" applyBorder="1" applyAlignment="1">
      <alignment horizontal="center" vertical="center" shrinkToFit="1"/>
    </xf>
    <xf numFmtId="178" fontId="4" fillId="0" borderId="57" xfId="0" applyNumberFormat="1" applyFont="1" applyBorder="1" applyAlignment="1">
      <alignment horizontal="center" vertical="center" textRotation="255" shrinkToFit="1"/>
    </xf>
    <xf numFmtId="178" fontId="9" fillId="0" borderId="57" xfId="0" applyNumberFormat="1" applyFont="1" applyBorder="1" applyAlignment="1">
      <alignment horizontal="center" vertical="center" shrinkToFit="1"/>
    </xf>
    <xf numFmtId="178" fontId="9" fillId="0" borderId="1" xfId="0" applyNumberFormat="1" applyFont="1" applyBorder="1" applyAlignment="1">
      <alignment horizontal="center" vertical="center" shrinkToFit="1"/>
    </xf>
    <xf numFmtId="178" fontId="9" fillId="0" borderId="59" xfId="0" applyNumberFormat="1" applyFont="1" applyBorder="1" applyAlignment="1">
      <alignment horizontal="center" vertical="center" shrinkToFit="1"/>
    </xf>
    <xf numFmtId="178" fontId="21" fillId="0" borderId="93" xfId="0" applyNumberFormat="1" applyFont="1" applyBorder="1" applyAlignment="1" applyProtection="1">
      <alignment horizontal="center" vertical="center" shrinkToFit="1"/>
      <protection locked="0"/>
    </xf>
    <xf numFmtId="178" fontId="21" fillId="0" borderId="94" xfId="0" applyNumberFormat="1" applyFont="1" applyBorder="1" applyAlignment="1" applyProtection="1">
      <alignment horizontal="center" vertical="center" shrinkToFit="1"/>
      <protection locked="0"/>
    </xf>
    <xf numFmtId="178" fontId="21" fillId="0" borderId="101" xfId="0" applyNumberFormat="1" applyFont="1" applyBorder="1" applyAlignment="1" applyProtection="1">
      <alignment horizontal="center" vertical="center" shrinkToFit="1"/>
      <protection locked="0"/>
    </xf>
    <xf numFmtId="178" fontId="19" fillId="0" borderId="0" xfId="0" applyNumberFormat="1" applyFont="1" applyAlignment="1" applyProtection="1">
      <alignment horizontal="center" vertical="center" wrapText="1" shrinkToFit="1"/>
      <protection locked="0"/>
    </xf>
    <xf numFmtId="178" fontId="22" fillId="0" borderId="95" xfId="0" applyNumberFormat="1" applyFont="1" applyBorder="1" applyAlignment="1" applyProtection="1">
      <alignment horizontal="center" vertical="center" shrinkToFit="1"/>
    </xf>
    <xf numFmtId="178" fontId="22" fillId="0" borderId="94" xfId="0" applyNumberFormat="1" applyFont="1" applyBorder="1" applyAlignment="1" applyProtection="1">
      <alignment horizontal="center" vertical="center" shrinkToFit="1"/>
    </xf>
    <xf numFmtId="178" fontId="22" fillId="0" borderId="96" xfId="0" applyNumberFormat="1" applyFont="1" applyBorder="1" applyAlignment="1" applyProtection="1">
      <alignment horizontal="center" vertical="center" shrinkToFit="1"/>
    </xf>
    <xf numFmtId="178" fontId="0" fillId="0" borderId="97" xfId="0" applyNumberFormat="1" applyBorder="1" applyAlignment="1" applyProtection="1">
      <alignment horizontal="center" vertical="center" shrinkToFit="1"/>
      <protection locked="0"/>
    </xf>
    <xf numFmtId="178" fontId="0" fillId="0" borderId="98" xfId="0" applyNumberFormat="1" applyBorder="1" applyAlignment="1" applyProtection="1">
      <alignment horizontal="center" vertical="center" shrinkToFit="1"/>
      <protection locked="0"/>
    </xf>
    <xf numFmtId="178" fontId="0" fillId="0" borderId="99" xfId="0" applyNumberFormat="1" applyBorder="1" applyAlignment="1" applyProtection="1">
      <alignment horizontal="center" vertical="center" shrinkToFit="1"/>
      <protection locked="0"/>
    </xf>
    <xf numFmtId="179" fontId="0" fillId="0" borderId="95" xfId="0" applyNumberFormat="1" applyBorder="1" applyAlignment="1" applyProtection="1">
      <alignment horizontal="center" vertical="center" shrinkToFit="1"/>
    </xf>
    <xf numFmtId="179" fontId="0" fillId="0" borderId="94" xfId="0" applyNumberFormat="1" applyBorder="1" applyAlignment="1" applyProtection="1">
      <alignment horizontal="center" vertical="center" shrinkToFit="1"/>
    </xf>
    <xf numFmtId="179" fontId="0" fillId="0" borderId="96" xfId="0" applyNumberFormat="1" applyBorder="1" applyAlignment="1" applyProtection="1">
      <alignment horizontal="center" vertical="center" shrinkToFit="1"/>
    </xf>
    <xf numFmtId="178" fontId="21" fillId="0" borderId="42" xfId="0" applyNumberFormat="1" applyFont="1" applyBorder="1" applyAlignment="1" applyProtection="1">
      <alignment horizontal="center" vertical="center" shrinkToFit="1"/>
      <protection locked="0"/>
    </xf>
    <xf numFmtId="178" fontId="21" fillId="0" borderId="43" xfId="0" applyNumberFormat="1" applyFont="1" applyBorder="1" applyAlignment="1" applyProtection="1">
      <alignment horizontal="center" vertical="center" shrinkToFit="1"/>
      <protection locked="0"/>
    </xf>
    <xf numFmtId="178" fontId="21" fillId="0" borderId="104" xfId="0" applyNumberFormat="1" applyFont="1" applyBorder="1" applyAlignment="1" applyProtection="1">
      <alignment horizontal="center" vertical="center" shrinkToFit="1"/>
      <protection locked="0"/>
    </xf>
    <xf numFmtId="178" fontId="18" fillId="0" borderId="105" xfId="0" applyNumberFormat="1" applyFont="1" applyBorder="1" applyAlignment="1" applyProtection="1">
      <alignment horizontal="center" vertical="center" shrinkToFit="1"/>
    </xf>
    <xf numFmtId="178" fontId="18" fillId="0" borderId="44" xfId="0" applyNumberFormat="1" applyFont="1" applyBorder="1" applyAlignment="1" applyProtection="1">
      <alignment horizontal="center" vertical="center" shrinkToFit="1"/>
    </xf>
    <xf numFmtId="178" fontId="18" fillId="0" borderId="105" xfId="0" applyNumberFormat="1" applyFont="1" applyBorder="1" applyAlignment="1" applyProtection="1">
      <alignment horizontal="center" vertical="center" shrinkToFit="1"/>
      <protection locked="0"/>
    </xf>
    <xf numFmtId="178" fontId="18" fillId="0" borderId="44" xfId="0" applyNumberFormat="1" applyFont="1" applyBorder="1" applyAlignment="1" applyProtection="1">
      <alignment horizontal="center" vertical="center" shrinkToFit="1"/>
      <protection locked="0"/>
    </xf>
    <xf numFmtId="178" fontId="21" fillId="0" borderId="51" xfId="0" applyNumberFormat="1" applyFont="1" applyBorder="1" applyAlignment="1" applyProtection="1">
      <alignment horizontal="center" vertical="center" shrinkToFit="1"/>
      <protection locked="0"/>
    </xf>
    <xf numFmtId="178" fontId="21" fillId="0" borderId="52" xfId="0" applyNumberFormat="1" applyFont="1" applyBorder="1" applyAlignment="1" applyProtection="1">
      <alignment horizontal="center" vertical="center" shrinkToFit="1"/>
      <protection locked="0"/>
    </xf>
    <xf numFmtId="178" fontId="21" fillId="0" borderId="108" xfId="0" applyNumberFormat="1" applyFont="1" applyBorder="1" applyAlignment="1" applyProtection="1">
      <alignment horizontal="center" vertical="center" shrinkToFit="1"/>
      <protection locked="0"/>
    </xf>
    <xf numFmtId="178" fontId="18" fillId="0" borderId="109" xfId="0" applyNumberFormat="1" applyFont="1" applyBorder="1" applyAlignment="1" applyProtection="1">
      <alignment horizontal="center" vertical="center" shrinkToFit="1"/>
    </xf>
    <xf numFmtId="178" fontId="18" fillId="0" borderId="53" xfId="0" applyNumberFormat="1" applyFont="1" applyBorder="1" applyAlignment="1" applyProtection="1">
      <alignment horizontal="center" vertical="center" shrinkToFit="1"/>
    </xf>
    <xf numFmtId="178" fontId="18" fillId="0" borderId="109" xfId="0" applyNumberFormat="1" applyFont="1" applyBorder="1" applyAlignment="1" applyProtection="1">
      <alignment horizontal="center" vertical="center" shrinkToFit="1"/>
      <protection locked="0"/>
    </xf>
    <xf numFmtId="178" fontId="18" fillId="0" borderId="53" xfId="0" applyNumberFormat="1" applyFont="1" applyBorder="1" applyAlignment="1" applyProtection="1">
      <alignment horizontal="center" vertical="center" shrinkToFit="1"/>
      <protection locked="0"/>
    </xf>
    <xf numFmtId="178" fontId="21" fillId="0" borderId="102" xfId="0" applyNumberFormat="1" applyFont="1" applyBorder="1" applyAlignment="1" applyProtection="1">
      <alignment horizontal="center" vertical="center" shrinkToFit="1"/>
      <protection locked="0"/>
    </xf>
    <xf numFmtId="178" fontId="18" fillId="0" borderId="45" xfId="0" applyNumberFormat="1" applyFont="1" applyBorder="1" applyAlignment="1" applyProtection="1">
      <alignment horizontal="center" vertical="center" shrinkToFit="1"/>
    </xf>
    <xf numFmtId="178" fontId="18" fillId="0" borderId="104" xfId="0" applyNumberFormat="1" applyFont="1" applyBorder="1" applyAlignment="1" applyProtection="1">
      <alignment horizontal="center" vertical="center" shrinkToFit="1"/>
    </xf>
    <xf numFmtId="178" fontId="18" fillId="0" borderId="13" xfId="0" applyNumberFormat="1" applyFont="1" applyBorder="1" applyAlignment="1" applyProtection="1">
      <alignment horizontal="center" vertical="center" shrinkToFit="1"/>
    </xf>
    <xf numFmtId="178" fontId="18" fillId="0" borderId="38" xfId="0" applyNumberFormat="1" applyFont="1" applyBorder="1" applyAlignment="1" applyProtection="1">
      <alignment horizontal="center" vertical="center" shrinkToFit="1"/>
    </xf>
    <xf numFmtId="178" fontId="18" fillId="0" borderId="41" xfId="0" applyNumberFormat="1" applyFont="1" applyBorder="1" applyAlignment="1" applyProtection="1">
      <alignment horizontal="center" vertical="center" shrinkToFit="1"/>
    </xf>
    <xf numFmtId="178" fontId="18" fillId="0" borderId="54" xfId="0" applyNumberFormat="1" applyFont="1" applyBorder="1" applyAlignment="1" applyProtection="1">
      <alignment horizontal="center" vertical="center" shrinkToFit="1"/>
    </xf>
    <xf numFmtId="178" fontId="18" fillId="0" borderId="108" xfId="0" applyNumberFormat="1" applyFont="1" applyBorder="1" applyAlignment="1" applyProtection="1">
      <alignment horizontal="center" vertical="center" shrinkToFit="1"/>
    </xf>
    <xf numFmtId="178" fontId="6" fillId="0" borderId="47" xfId="0" applyNumberFormat="1" applyFont="1" applyBorder="1" applyAlignment="1" applyProtection="1">
      <alignment horizontal="center" vertical="center" shrinkToFit="1"/>
    </xf>
    <xf numFmtId="178" fontId="6" fillId="0" borderId="48" xfId="0" applyNumberFormat="1" applyFont="1" applyBorder="1" applyAlignment="1" applyProtection="1">
      <alignment horizontal="center" vertical="center" shrinkToFit="1"/>
    </xf>
    <xf numFmtId="178" fontId="6" fillId="0" borderId="38" xfId="0" applyNumberFormat="1" applyFont="1" applyBorder="1" applyAlignment="1" applyProtection="1">
      <alignment horizontal="center" vertical="center" shrinkToFit="1"/>
    </xf>
    <xf numFmtId="178" fontId="6" fillId="0" borderId="80" xfId="0" applyNumberFormat="1" applyFont="1" applyBorder="1" applyAlignment="1" applyProtection="1">
      <alignment horizontal="center" vertical="center" shrinkToFit="1"/>
      <protection locked="0"/>
    </xf>
    <xf numFmtId="178" fontId="6" fillId="0" borderId="92" xfId="0" applyNumberFormat="1" applyFont="1" applyBorder="1" applyAlignment="1" applyProtection="1">
      <alignment horizontal="center" vertical="center" shrinkToFit="1"/>
      <protection locked="0"/>
    </xf>
    <xf numFmtId="178" fontId="18" fillId="0" borderId="0" xfId="0" applyNumberFormat="1" applyFont="1" applyAlignment="1" applyProtection="1">
      <alignment vertical="center"/>
      <protection locked="0"/>
    </xf>
    <xf numFmtId="178" fontId="18" fillId="0" borderId="92" xfId="0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&#12477;&#12501;&#12488;&#37096;/R3&#24180;&#24230;/&#20581;&#24247;&#12481;&#12455;&#12483;&#12463;&#12471;&#12540;&#12488;&#65288;&#35199;&#25773;&#22823;&#202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"/>
      <sheetName val="健康チェック表"/>
    </sheetNames>
    <sheetDataSet>
      <sheetData sheetId="0">
        <row r="19">
          <cell r="J19"/>
          <cell r="K19"/>
        </row>
        <row r="20">
          <cell r="J20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4"/>
  <sheetViews>
    <sheetView tabSelected="1" zoomScale="90" zoomScaleNormal="90" workbookViewId="0">
      <selection activeCell="K8" sqref="K8"/>
    </sheetView>
  </sheetViews>
  <sheetFormatPr defaultRowHeight="13.5" x14ac:dyDescent="0.15"/>
  <cols>
    <col min="1" max="1" width="7.25" style="8" customWidth="1"/>
    <col min="2" max="2" width="4" style="8" bestFit="1" customWidth="1"/>
    <col min="3" max="3" width="8.75" style="8" customWidth="1"/>
    <col min="4" max="4" width="16.625" style="8" customWidth="1"/>
    <col min="5" max="5" width="21.75" style="8" customWidth="1"/>
    <col min="6" max="6" width="5.25" style="8" bestFit="1" customWidth="1"/>
    <col min="7" max="7" width="9" style="8"/>
    <col min="8" max="8" width="7.125" style="8" bestFit="1" customWidth="1"/>
    <col min="9" max="9" width="9" style="8"/>
    <col min="10" max="10" width="7.75" style="8" hidden="1" customWidth="1"/>
    <col min="11" max="20" width="9" style="8"/>
    <col min="21" max="21" width="9" style="8" customWidth="1"/>
    <col min="22" max="26" width="8.625" style="8" customWidth="1"/>
    <col min="27" max="27" width="3" style="8" bestFit="1" customWidth="1"/>
    <col min="28" max="28" width="4.625" style="8" customWidth="1"/>
    <col min="29" max="30" width="3.625" style="8" customWidth="1"/>
    <col min="31" max="31" width="20.625" style="8" customWidth="1"/>
    <col min="32" max="32" width="3.625" style="8" customWidth="1"/>
    <col min="33" max="33" width="10.625" style="8" customWidth="1"/>
    <col min="34" max="34" width="0" style="8" hidden="1" customWidth="1"/>
    <col min="35" max="35" width="4.625" style="8" customWidth="1"/>
    <col min="36" max="37" width="3.625" style="8" customWidth="1"/>
    <col min="38" max="38" width="20.625" style="8" customWidth="1"/>
    <col min="39" max="39" width="3.625" style="8" customWidth="1"/>
    <col min="40" max="40" width="10.625" style="8" customWidth="1"/>
    <col min="41" max="16384" width="9" style="8"/>
  </cols>
  <sheetData>
    <row r="1" spans="1:19" x14ac:dyDescent="0.15">
      <c r="A1" s="98" t="s">
        <v>16</v>
      </c>
      <c r="B1" s="98"/>
      <c r="C1" s="98"/>
      <c r="D1" s="98"/>
      <c r="E1" s="98"/>
      <c r="F1" s="98"/>
      <c r="G1" s="98"/>
      <c r="H1" s="98"/>
    </row>
    <row r="2" spans="1:19" ht="13.5" customHeight="1" x14ac:dyDescent="0.15">
      <c r="A2" s="99" t="s">
        <v>17</v>
      </c>
      <c r="B2" s="100"/>
      <c r="C2" s="101"/>
      <c r="D2" s="107"/>
      <c r="E2" s="108"/>
      <c r="F2" s="9" t="s">
        <v>37</v>
      </c>
    </row>
    <row r="3" spans="1:19" ht="13.5" customHeight="1" x14ac:dyDescent="0.15">
      <c r="A3" s="95" t="s">
        <v>18</v>
      </c>
      <c r="B3" s="96"/>
      <c r="C3" s="97"/>
      <c r="D3" s="7"/>
      <c r="E3" s="10"/>
      <c r="G3" s="8" t="s">
        <v>40</v>
      </c>
    </row>
    <row r="4" spans="1:19" ht="13.5" customHeight="1" x14ac:dyDescent="0.15">
      <c r="A4" s="95" t="s">
        <v>19</v>
      </c>
      <c r="B4" s="96"/>
      <c r="C4" s="97"/>
      <c r="D4" s="7"/>
      <c r="E4" s="11" t="s">
        <v>41</v>
      </c>
      <c r="F4" s="109">
        <f ca="1">NOW()</f>
        <v>44808.539065046294</v>
      </c>
      <c r="G4" s="110"/>
    </row>
    <row r="5" spans="1:19" ht="13.5" customHeight="1" x14ac:dyDescent="0.15">
      <c r="A5" s="95" t="s">
        <v>2</v>
      </c>
      <c r="B5" s="96"/>
      <c r="C5" s="97"/>
      <c r="D5" s="111"/>
      <c r="E5" s="112"/>
      <c r="F5" s="9"/>
    </row>
    <row r="6" spans="1:19" ht="13.5" customHeight="1" x14ac:dyDescent="0.15">
      <c r="A6" s="102" t="s">
        <v>4</v>
      </c>
      <c r="B6" s="103"/>
      <c r="C6" s="104"/>
      <c r="D6" s="113"/>
      <c r="E6" s="114"/>
      <c r="F6" s="9" t="s">
        <v>20</v>
      </c>
    </row>
    <row r="7" spans="1:19" ht="13.5" customHeight="1" x14ac:dyDescent="0.15">
      <c r="C7" s="9" t="s">
        <v>36</v>
      </c>
      <c r="G7" s="9" t="s">
        <v>35</v>
      </c>
    </row>
    <row r="8" spans="1:19" ht="17.25" x14ac:dyDescent="0.15">
      <c r="A8" s="13"/>
      <c r="B8" s="14" t="s">
        <v>6</v>
      </c>
      <c r="C8" s="14" t="s">
        <v>7</v>
      </c>
      <c r="D8" s="14" t="s">
        <v>21</v>
      </c>
      <c r="E8" s="14" t="s">
        <v>22</v>
      </c>
      <c r="F8" s="15" t="s">
        <v>1</v>
      </c>
      <c r="G8" s="105" t="s">
        <v>8</v>
      </c>
      <c r="H8" s="106"/>
      <c r="N8" s="47"/>
      <c r="O8" s="94"/>
      <c r="P8" s="94"/>
      <c r="Q8" s="48"/>
      <c r="R8" s="47"/>
      <c r="S8" s="49"/>
    </row>
    <row r="9" spans="1:19" ht="15" customHeight="1" x14ac:dyDescent="0.15">
      <c r="A9" s="16">
        <v>1</v>
      </c>
      <c r="B9" s="1"/>
      <c r="C9" s="5"/>
      <c r="D9" s="2"/>
      <c r="E9" s="2"/>
      <c r="F9" s="3"/>
      <c r="G9" s="3"/>
      <c r="H9" s="17" t="s">
        <v>15</v>
      </c>
      <c r="J9" s="8" t="s">
        <v>9</v>
      </c>
      <c r="N9" s="47"/>
      <c r="O9" s="94"/>
      <c r="P9" s="94"/>
      <c r="Q9" s="48"/>
      <c r="R9" s="47"/>
      <c r="S9" s="49"/>
    </row>
    <row r="10" spans="1:19" ht="15" customHeight="1" x14ac:dyDescent="0.15">
      <c r="A10" s="18">
        <v>2</v>
      </c>
      <c r="B10" s="2"/>
      <c r="C10" s="6"/>
      <c r="D10" s="2"/>
      <c r="E10" s="2"/>
      <c r="F10" s="3"/>
      <c r="G10" s="3"/>
      <c r="H10" s="19" t="s">
        <v>15</v>
      </c>
      <c r="J10" s="8" t="s">
        <v>24</v>
      </c>
      <c r="N10" s="47"/>
      <c r="O10" s="94"/>
      <c r="P10" s="94"/>
      <c r="Q10" s="48"/>
      <c r="R10" s="47"/>
      <c r="S10" s="49"/>
    </row>
    <row r="11" spans="1:19" ht="15" customHeight="1" x14ac:dyDescent="0.15">
      <c r="A11" s="18">
        <v>3</v>
      </c>
      <c r="B11" s="2"/>
      <c r="C11" s="6"/>
      <c r="D11" s="2"/>
      <c r="E11" s="2"/>
      <c r="F11" s="3"/>
      <c r="G11" s="3"/>
      <c r="H11" s="19" t="s">
        <v>15</v>
      </c>
      <c r="J11" s="8" t="s">
        <v>25</v>
      </c>
      <c r="N11" s="47"/>
      <c r="O11" s="94"/>
      <c r="P11" s="94"/>
      <c r="Q11" s="48"/>
      <c r="R11" s="47"/>
      <c r="S11" s="49"/>
    </row>
    <row r="12" spans="1:19" ht="15" customHeight="1" x14ac:dyDescent="0.15">
      <c r="A12" s="18">
        <v>4</v>
      </c>
      <c r="B12" s="2"/>
      <c r="C12" s="6"/>
      <c r="D12" s="2"/>
      <c r="E12" s="2"/>
      <c r="F12" s="3"/>
      <c r="G12" s="3"/>
      <c r="H12" s="19" t="s">
        <v>15</v>
      </c>
      <c r="J12" s="8" t="s">
        <v>26</v>
      </c>
      <c r="N12" s="47"/>
      <c r="O12" s="94"/>
      <c r="P12" s="94"/>
      <c r="Q12" s="48"/>
      <c r="R12" s="47"/>
      <c r="S12" s="49"/>
    </row>
    <row r="13" spans="1:19" ht="15" customHeight="1" x14ac:dyDescent="0.15">
      <c r="A13" s="18">
        <v>5</v>
      </c>
      <c r="B13" s="2"/>
      <c r="C13" s="6"/>
      <c r="D13" s="2"/>
      <c r="E13" s="2"/>
      <c r="F13" s="3"/>
      <c r="G13" s="3"/>
      <c r="H13" s="19" t="s">
        <v>15</v>
      </c>
      <c r="J13" s="8" t="s">
        <v>27</v>
      </c>
      <c r="N13" s="47"/>
      <c r="O13" s="94"/>
      <c r="P13" s="94"/>
      <c r="Q13" s="48"/>
      <c r="R13" s="47"/>
      <c r="S13" s="49"/>
    </row>
    <row r="14" spans="1:19" ht="15" customHeight="1" x14ac:dyDescent="0.15">
      <c r="A14" s="18">
        <v>6</v>
      </c>
      <c r="B14" s="2"/>
      <c r="C14" s="6"/>
      <c r="D14" s="2"/>
      <c r="E14" s="2"/>
      <c r="F14" s="3"/>
      <c r="G14" s="3"/>
      <c r="H14" s="19" t="s">
        <v>15</v>
      </c>
      <c r="J14" s="8" t="s">
        <v>28</v>
      </c>
      <c r="N14" s="47"/>
      <c r="O14" s="94"/>
      <c r="P14" s="94"/>
      <c r="Q14" s="48"/>
      <c r="R14" s="47"/>
      <c r="S14" s="49"/>
    </row>
    <row r="15" spans="1:19" ht="15" customHeight="1" x14ac:dyDescent="0.15">
      <c r="A15" s="18">
        <v>7</v>
      </c>
      <c r="B15" s="2"/>
      <c r="C15" s="6"/>
      <c r="D15" s="2"/>
      <c r="E15" s="2"/>
      <c r="F15" s="3"/>
      <c r="G15" s="3"/>
      <c r="H15" s="19" t="s">
        <v>15</v>
      </c>
      <c r="J15" s="8" t="s">
        <v>29</v>
      </c>
      <c r="N15" s="47"/>
      <c r="O15" s="94"/>
      <c r="P15" s="94"/>
      <c r="Q15" s="48"/>
      <c r="R15" s="47"/>
      <c r="S15" s="49"/>
    </row>
    <row r="16" spans="1:19" ht="15" customHeight="1" x14ac:dyDescent="0.15">
      <c r="A16" s="18">
        <v>8</v>
      </c>
      <c r="B16" s="2"/>
      <c r="C16" s="6"/>
      <c r="D16" s="2"/>
      <c r="E16" s="2"/>
      <c r="F16" s="3"/>
      <c r="G16" s="3"/>
      <c r="H16" s="19" t="s">
        <v>15</v>
      </c>
      <c r="J16" s="8" t="s">
        <v>30</v>
      </c>
      <c r="N16" s="47"/>
      <c r="O16" s="94"/>
      <c r="P16" s="94"/>
      <c r="Q16" s="48"/>
      <c r="R16" s="47"/>
      <c r="S16" s="49"/>
    </row>
    <row r="17" spans="1:19" ht="15" customHeight="1" x14ac:dyDescent="0.15">
      <c r="A17" s="18">
        <v>9</v>
      </c>
      <c r="B17" s="2"/>
      <c r="C17" s="6"/>
      <c r="D17" s="2"/>
      <c r="E17" s="2"/>
      <c r="F17" s="3"/>
      <c r="G17" s="3"/>
      <c r="H17" s="19" t="s">
        <v>15</v>
      </c>
      <c r="J17" s="8" t="s">
        <v>31</v>
      </c>
      <c r="N17" s="47"/>
      <c r="O17" s="94"/>
      <c r="P17" s="94"/>
      <c r="Q17" s="48"/>
      <c r="R17" s="47"/>
      <c r="S17" s="49"/>
    </row>
    <row r="18" spans="1:19" ht="15" customHeight="1" x14ac:dyDescent="0.15">
      <c r="A18" s="18">
        <v>10</v>
      </c>
      <c r="B18" s="2"/>
      <c r="C18" s="6"/>
      <c r="D18" s="2"/>
      <c r="E18" s="2"/>
      <c r="F18" s="3"/>
      <c r="G18" s="3"/>
      <c r="H18" s="19" t="s">
        <v>15</v>
      </c>
      <c r="J18" s="8" t="s">
        <v>32</v>
      </c>
      <c r="N18" s="47"/>
      <c r="O18" s="94"/>
      <c r="P18" s="94"/>
      <c r="Q18" s="48"/>
      <c r="R18" s="47"/>
      <c r="S18" s="49"/>
    </row>
    <row r="19" spans="1:19" ht="15" customHeight="1" x14ac:dyDescent="0.15">
      <c r="A19" s="18">
        <v>11</v>
      </c>
      <c r="B19" s="2"/>
      <c r="C19" s="6"/>
      <c r="D19" s="2"/>
      <c r="E19" s="2"/>
      <c r="F19" s="3"/>
      <c r="G19" s="3"/>
      <c r="H19" s="19" t="s">
        <v>15</v>
      </c>
      <c r="J19" s="8" t="s">
        <v>33</v>
      </c>
      <c r="N19" s="47"/>
      <c r="O19" s="94"/>
      <c r="P19" s="94"/>
      <c r="Q19" s="48"/>
      <c r="R19" s="47"/>
      <c r="S19" s="49"/>
    </row>
    <row r="20" spans="1:19" ht="15" customHeight="1" x14ac:dyDescent="0.15">
      <c r="A20" s="18">
        <v>12</v>
      </c>
      <c r="B20" s="2"/>
      <c r="C20" s="6"/>
      <c r="D20" s="2"/>
      <c r="E20" s="2"/>
      <c r="F20" s="3"/>
      <c r="G20" s="3"/>
      <c r="H20" s="19" t="s">
        <v>15</v>
      </c>
      <c r="J20" s="8" t="s">
        <v>34</v>
      </c>
      <c r="N20" s="47"/>
      <c r="O20" s="94"/>
      <c r="P20" s="94"/>
      <c r="Q20" s="48"/>
      <c r="R20" s="47"/>
      <c r="S20" s="49"/>
    </row>
    <row r="21" spans="1:19" ht="15" customHeight="1" x14ac:dyDescent="0.15">
      <c r="A21" s="18">
        <v>13</v>
      </c>
      <c r="B21" s="2"/>
      <c r="C21" s="6"/>
      <c r="D21" s="2"/>
      <c r="E21" s="2"/>
      <c r="F21" s="3"/>
      <c r="G21" s="3"/>
      <c r="H21" s="19" t="s">
        <v>15</v>
      </c>
      <c r="N21" s="47"/>
      <c r="O21" s="94"/>
      <c r="P21" s="94"/>
      <c r="Q21" s="48"/>
      <c r="R21" s="47"/>
      <c r="S21" s="49"/>
    </row>
    <row r="22" spans="1:19" ht="15" customHeight="1" x14ac:dyDescent="0.15">
      <c r="A22" s="18">
        <v>14</v>
      </c>
      <c r="B22" s="2"/>
      <c r="C22" s="6"/>
      <c r="D22" s="2"/>
      <c r="E22" s="2"/>
      <c r="F22" s="3"/>
      <c r="G22" s="3"/>
      <c r="H22" s="19" t="s">
        <v>15</v>
      </c>
    </row>
    <row r="23" spans="1:19" ht="15" customHeight="1" x14ac:dyDescent="0.15">
      <c r="A23" s="18">
        <v>15</v>
      </c>
      <c r="B23" s="2"/>
      <c r="C23" s="6"/>
      <c r="D23" s="2"/>
      <c r="E23" s="2"/>
      <c r="F23" s="3"/>
      <c r="G23" s="3"/>
      <c r="H23" s="19" t="s">
        <v>15</v>
      </c>
    </row>
    <row r="24" spans="1:19" ht="15" customHeight="1" x14ac:dyDescent="0.15">
      <c r="A24" s="18">
        <v>16</v>
      </c>
      <c r="B24" s="2"/>
      <c r="C24" s="6"/>
      <c r="D24" s="2"/>
      <c r="E24" s="2"/>
      <c r="F24" s="3"/>
      <c r="G24" s="3"/>
      <c r="H24" s="19" t="s">
        <v>15</v>
      </c>
    </row>
    <row r="25" spans="1:19" ht="15" customHeight="1" x14ac:dyDescent="0.15">
      <c r="A25" s="18">
        <v>17</v>
      </c>
      <c r="B25" s="2"/>
      <c r="C25" s="6"/>
      <c r="D25" s="2"/>
      <c r="E25" s="2"/>
      <c r="F25" s="3"/>
      <c r="G25" s="3"/>
      <c r="H25" s="19" t="s">
        <v>15</v>
      </c>
    </row>
    <row r="26" spans="1:19" ht="15" customHeight="1" x14ac:dyDescent="0.15">
      <c r="A26" s="18">
        <v>18</v>
      </c>
      <c r="B26" s="2"/>
      <c r="C26" s="6"/>
      <c r="D26" s="2"/>
      <c r="E26" s="2"/>
      <c r="F26" s="3"/>
      <c r="G26" s="3"/>
      <c r="H26" s="19" t="s">
        <v>15</v>
      </c>
    </row>
    <row r="27" spans="1:19" ht="15" customHeight="1" x14ac:dyDescent="0.15">
      <c r="A27" s="18">
        <v>19</v>
      </c>
      <c r="B27" s="2"/>
      <c r="C27" s="6"/>
      <c r="D27" s="2"/>
      <c r="E27" s="2"/>
      <c r="F27" s="3"/>
      <c r="G27" s="3"/>
      <c r="H27" s="19" t="s">
        <v>15</v>
      </c>
    </row>
    <row r="28" spans="1:19" ht="15" customHeight="1" x14ac:dyDescent="0.15">
      <c r="A28" s="18">
        <v>20</v>
      </c>
      <c r="B28" s="2"/>
      <c r="C28" s="6"/>
      <c r="D28" s="2"/>
      <c r="E28" s="2"/>
      <c r="F28" s="3"/>
      <c r="G28" s="3"/>
      <c r="H28" s="19" t="s">
        <v>15</v>
      </c>
    </row>
    <row r="29" spans="1:19" ht="15" customHeight="1" x14ac:dyDescent="0.15">
      <c r="A29" s="18">
        <v>21</v>
      </c>
      <c r="B29" s="2"/>
      <c r="C29" s="6"/>
      <c r="D29" s="2"/>
      <c r="E29" s="2"/>
      <c r="F29" s="3"/>
      <c r="G29" s="3"/>
      <c r="H29" s="19" t="s">
        <v>15</v>
      </c>
    </row>
    <row r="30" spans="1:19" ht="15" customHeight="1" x14ac:dyDescent="0.15">
      <c r="A30" s="18">
        <v>22</v>
      </c>
      <c r="B30" s="2"/>
      <c r="C30" s="6"/>
      <c r="D30" s="2"/>
      <c r="E30" s="2"/>
      <c r="F30" s="3"/>
      <c r="G30" s="3"/>
      <c r="H30" s="19" t="s">
        <v>15</v>
      </c>
    </row>
    <row r="31" spans="1:19" ht="15" customHeight="1" x14ac:dyDescent="0.15">
      <c r="A31" s="18">
        <v>23</v>
      </c>
      <c r="B31" s="2"/>
      <c r="C31" s="6"/>
      <c r="D31" s="2"/>
      <c r="E31" s="2"/>
      <c r="F31" s="3"/>
      <c r="G31" s="3"/>
      <c r="H31" s="19" t="s">
        <v>15</v>
      </c>
    </row>
    <row r="32" spans="1:19" ht="15" customHeight="1" x14ac:dyDescent="0.15">
      <c r="A32" s="18">
        <v>24</v>
      </c>
      <c r="B32" s="2"/>
      <c r="C32" s="6"/>
      <c r="D32" s="2"/>
      <c r="E32" s="2"/>
      <c r="F32" s="3"/>
      <c r="G32" s="3"/>
      <c r="H32" s="19" t="s">
        <v>15</v>
      </c>
    </row>
    <row r="33" spans="1:8" ht="15" customHeight="1" x14ac:dyDescent="0.15">
      <c r="A33" s="18">
        <v>25</v>
      </c>
      <c r="B33" s="2"/>
      <c r="C33" s="6"/>
      <c r="D33" s="2"/>
      <c r="E33" s="2"/>
      <c r="F33" s="3"/>
      <c r="G33" s="3"/>
      <c r="H33" s="19" t="s">
        <v>15</v>
      </c>
    </row>
    <row r="34" spans="1:8" ht="15" customHeight="1" x14ac:dyDescent="0.15">
      <c r="A34" s="30">
        <v>26</v>
      </c>
      <c r="B34" s="29" t="s">
        <v>13</v>
      </c>
      <c r="C34" s="12"/>
      <c r="D34" s="4"/>
      <c r="E34" s="4"/>
      <c r="F34" s="46"/>
      <c r="G34" s="46"/>
      <c r="H34" s="20" t="s">
        <v>15</v>
      </c>
    </row>
    <row r="35" spans="1:8" ht="7.5" customHeight="1" x14ac:dyDescent="0.15"/>
    <row r="36" spans="1:8" ht="13.5" customHeight="1" x14ac:dyDescent="0.15">
      <c r="A36" s="8" t="s">
        <v>23</v>
      </c>
    </row>
    <row r="37" spans="1:8" ht="13.5" customHeight="1" x14ac:dyDescent="0.15">
      <c r="A37" s="8" t="s">
        <v>42</v>
      </c>
    </row>
    <row r="38" spans="1:8" ht="13.5" customHeight="1" x14ac:dyDescent="0.15">
      <c r="A38" s="8" t="s">
        <v>57</v>
      </c>
    </row>
    <row r="39" spans="1:8" ht="17.25" customHeight="1" x14ac:dyDescent="0.15"/>
    <row r="40" spans="1:8" ht="13.5" customHeight="1" x14ac:dyDescent="0.15"/>
    <row r="41" spans="1:8" ht="17.25" customHeight="1" x14ac:dyDescent="0.15"/>
    <row r="42" spans="1:8" ht="17.25" customHeight="1" x14ac:dyDescent="0.15"/>
    <row r="43" spans="1:8" ht="14.25" customHeight="1" x14ac:dyDescent="0.15"/>
    <row r="49" spans="27:40" ht="18.75" customHeight="1" x14ac:dyDescent="0.15"/>
    <row r="51" spans="27:40" ht="18.75" customHeight="1" x14ac:dyDescent="0.15"/>
    <row r="59" spans="27:40" ht="28.5" x14ac:dyDescent="0.15">
      <c r="AA59" s="31"/>
      <c r="AB59" s="118" t="str">
        <f>印刷!B1</f>
        <v>後期西播ソフトボール大会参加申込書</v>
      </c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</row>
    <row r="60" spans="27:40" ht="14.25" thickBot="1" x14ac:dyDescent="0.2">
      <c r="AA60" s="31"/>
      <c r="AB60" s="21"/>
      <c r="AC60" s="21"/>
      <c r="AD60" s="21"/>
      <c r="AE60" s="22"/>
      <c r="AF60" s="22"/>
      <c r="AG60" s="22"/>
      <c r="AH60" s="22"/>
      <c r="AI60" s="22"/>
      <c r="AJ60" s="22"/>
      <c r="AK60" s="22"/>
      <c r="AL60" s="22"/>
      <c r="AM60" s="21"/>
      <c r="AN60" s="21"/>
    </row>
    <row r="61" spans="27:40" ht="35.1" customHeight="1" x14ac:dyDescent="0.15">
      <c r="AA61" s="31"/>
      <c r="AB61" s="115" t="str">
        <f>印刷!B3</f>
        <v>学 校 名</v>
      </c>
      <c r="AC61" s="116"/>
      <c r="AD61" s="117"/>
      <c r="AE61" s="119">
        <f>入力!$D$2</f>
        <v>0</v>
      </c>
      <c r="AF61" s="120"/>
      <c r="AG61" s="120"/>
      <c r="AH61" s="120"/>
      <c r="AI61" s="120"/>
      <c r="AJ61" s="120"/>
      <c r="AK61" s="120"/>
      <c r="AL61" s="120"/>
      <c r="AM61" s="120"/>
      <c r="AN61" s="121"/>
    </row>
    <row r="62" spans="27:40" ht="35.1" customHeight="1" x14ac:dyDescent="0.15">
      <c r="AA62" s="31"/>
      <c r="AB62" s="122" t="str">
        <f>印刷!B4</f>
        <v>監督</v>
      </c>
      <c r="AC62" s="123"/>
      <c r="AD62" s="124"/>
      <c r="AE62" s="125">
        <f>入力!$D$4</f>
        <v>0</v>
      </c>
      <c r="AF62" s="126"/>
      <c r="AG62" s="126"/>
      <c r="AH62" s="23"/>
      <c r="AI62" s="127" t="str">
        <f>印刷!I4</f>
        <v>引率責任者</v>
      </c>
      <c r="AJ62" s="123"/>
      <c r="AK62" s="124"/>
      <c r="AL62" s="125">
        <f>入力!$D$5</f>
        <v>0</v>
      </c>
      <c r="AM62" s="126"/>
      <c r="AN62" s="128"/>
    </row>
    <row r="63" spans="27:40" ht="35.1" customHeight="1" thickBot="1" x14ac:dyDescent="0.2">
      <c r="AA63" s="31"/>
      <c r="AB63" s="129" t="str">
        <f>印刷!B5</f>
        <v>帯同審判員</v>
      </c>
      <c r="AC63" s="130"/>
      <c r="AD63" s="131"/>
      <c r="AE63" s="132">
        <f>入力!$D$6</f>
        <v>0</v>
      </c>
      <c r="AF63" s="133"/>
      <c r="AG63" s="133"/>
      <c r="AH63" s="133"/>
      <c r="AI63" s="133"/>
      <c r="AJ63" s="133"/>
      <c r="AK63" s="133"/>
      <c r="AL63" s="133"/>
      <c r="AM63" s="133"/>
      <c r="AN63" s="134"/>
    </row>
    <row r="64" spans="27:40" ht="14.25" thickBot="1" x14ac:dyDescent="0.2">
      <c r="AA64" s="3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27:40" ht="12" customHeight="1" x14ac:dyDescent="0.15">
      <c r="AA65" s="31"/>
      <c r="AB65" s="157" t="s">
        <v>6</v>
      </c>
      <c r="AC65" s="159" t="s">
        <v>7</v>
      </c>
      <c r="AD65" s="161" t="s">
        <v>5</v>
      </c>
      <c r="AE65" s="161"/>
      <c r="AF65" s="159" t="s">
        <v>1</v>
      </c>
      <c r="AG65" s="161" t="s">
        <v>8</v>
      </c>
      <c r="AH65" s="38"/>
      <c r="AI65" s="162" t="s">
        <v>6</v>
      </c>
      <c r="AJ65" s="159" t="s">
        <v>7</v>
      </c>
      <c r="AK65" s="161" t="s">
        <v>5</v>
      </c>
      <c r="AL65" s="161"/>
      <c r="AM65" s="159" t="s">
        <v>1</v>
      </c>
      <c r="AN65" s="135" t="s">
        <v>8</v>
      </c>
    </row>
    <row r="66" spans="27:40" ht="24" customHeight="1" thickBot="1" x14ac:dyDescent="0.2">
      <c r="AA66" s="31"/>
      <c r="AB66" s="158"/>
      <c r="AC66" s="160"/>
      <c r="AD66" s="137" t="s">
        <v>0</v>
      </c>
      <c r="AE66" s="137"/>
      <c r="AF66" s="160"/>
      <c r="AG66" s="137"/>
      <c r="AH66" s="39"/>
      <c r="AI66" s="163"/>
      <c r="AJ66" s="160"/>
      <c r="AK66" s="137" t="s">
        <v>0</v>
      </c>
      <c r="AL66" s="137"/>
      <c r="AM66" s="160"/>
      <c r="AN66" s="136"/>
    </row>
    <row r="67" spans="27:40" ht="13.5" customHeight="1" x14ac:dyDescent="0.15">
      <c r="AA67" s="31">
        <v>1</v>
      </c>
      <c r="AB67" s="138">
        <f>VLOOKUP(AA67,入力!$A$9:$G$34,2,0)</f>
        <v>0</v>
      </c>
      <c r="AC67" s="141">
        <f>VLOOKUP(AA67,入力!$A$9:$G$34,3,0)</f>
        <v>0</v>
      </c>
      <c r="AD67" s="144">
        <f>VLOOKUP(AA67,入力!$A$9:$G$34,5,0)</f>
        <v>0</v>
      </c>
      <c r="AE67" s="145"/>
      <c r="AF67" s="146">
        <f>VLOOKUP(AA67,入力!$A$9:$G$34,6,0)</f>
        <v>0</v>
      </c>
      <c r="AG67" s="149">
        <f>VLOOKUP(AA67,入力!$A$9:$G$34,7,0)</f>
        <v>0</v>
      </c>
      <c r="AH67" s="40">
        <v>14</v>
      </c>
      <c r="AI67" s="138">
        <f>VLOOKUP(AH67,入力!$A$9:$G$34,2,0)</f>
        <v>0</v>
      </c>
      <c r="AJ67" s="141">
        <f>VLOOKUP(AH67,入力!$A$9:$G$34,3,0)</f>
        <v>0</v>
      </c>
      <c r="AK67" s="144">
        <f>VLOOKUP(AH67,入力!$A$9:$G$34,5,0)</f>
        <v>0</v>
      </c>
      <c r="AL67" s="145"/>
      <c r="AM67" s="146">
        <f>VLOOKUP(AH67,入力!$A$9:$G$34,6,0)</f>
        <v>0</v>
      </c>
      <c r="AN67" s="151">
        <f>VLOOKUP(AH67,入力!$A$9:$G$34,7,0)</f>
        <v>0</v>
      </c>
    </row>
    <row r="68" spans="27:40" ht="13.5" customHeight="1" x14ac:dyDescent="0.15">
      <c r="AA68" s="31"/>
      <c r="AB68" s="139"/>
      <c r="AC68" s="142"/>
      <c r="AD68" s="153">
        <f>VLOOKUP(AA67,入力!$A$9:$G$34,4,0)</f>
        <v>0</v>
      </c>
      <c r="AE68" s="154"/>
      <c r="AF68" s="147"/>
      <c r="AG68" s="150"/>
      <c r="AH68" s="41"/>
      <c r="AI68" s="139"/>
      <c r="AJ68" s="142"/>
      <c r="AK68" s="153">
        <f>VLOOKUP(AH67,入力!$A$9:$G$34,4,0)</f>
        <v>0</v>
      </c>
      <c r="AL68" s="154"/>
      <c r="AM68" s="147"/>
      <c r="AN68" s="152"/>
    </row>
    <row r="69" spans="27:40" ht="13.5" customHeight="1" x14ac:dyDescent="0.15">
      <c r="AA69" s="31"/>
      <c r="AB69" s="140"/>
      <c r="AC69" s="143"/>
      <c r="AD69" s="155"/>
      <c r="AE69" s="156"/>
      <c r="AF69" s="148"/>
      <c r="AG69" s="35" t="str">
        <f>IF(AG67&lt;&gt;0,"中学校","")</f>
        <v/>
      </c>
      <c r="AH69" s="42"/>
      <c r="AI69" s="140"/>
      <c r="AJ69" s="143"/>
      <c r="AK69" s="155"/>
      <c r="AL69" s="156"/>
      <c r="AM69" s="148"/>
      <c r="AN69" s="32" t="str">
        <f>IF(AN67&lt;&gt;0,"中学校","")</f>
        <v/>
      </c>
    </row>
    <row r="70" spans="27:40" ht="13.5" customHeight="1" x14ac:dyDescent="0.15">
      <c r="AA70" s="31">
        <v>2</v>
      </c>
      <c r="AB70" s="165">
        <f>VLOOKUP(AA70,入力!$A$9:$G$34,2,0)</f>
        <v>0</v>
      </c>
      <c r="AC70" s="166">
        <f>VLOOKUP(AA70,入力!$A$9:$G$34,3,0)</f>
        <v>0</v>
      </c>
      <c r="AD70" s="167">
        <f>VLOOKUP(AA70,入力!$A$9:$G$34,5,0)</f>
        <v>0</v>
      </c>
      <c r="AE70" s="168"/>
      <c r="AF70" s="169">
        <f>VLOOKUP(AA70,入力!$A$9:$G$34,6,0)</f>
        <v>0</v>
      </c>
      <c r="AG70" s="170">
        <f>VLOOKUP(AA70,入力!$A$9:$G$34,7,0)</f>
        <v>0</v>
      </c>
      <c r="AH70" s="43">
        <v>15</v>
      </c>
      <c r="AI70" s="165">
        <f>VLOOKUP(AH70,入力!$A$9:$G$34,2,0)</f>
        <v>0</v>
      </c>
      <c r="AJ70" s="166">
        <f>VLOOKUP(AH70,入力!$A$9:$G$34,3,0)</f>
        <v>0</v>
      </c>
      <c r="AK70" s="167">
        <f>VLOOKUP(AH70,入力!$A$9:$G$34,5,0)</f>
        <v>0</v>
      </c>
      <c r="AL70" s="168"/>
      <c r="AM70" s="169">
        <f>VLOOKUP(AH70,入力!$A$9:$G$34,6,0)</f>
        <v>0</v>
      </c>
      <c r="AN70" s="164">
        <f>VLOOKUP(AH70,入力!$A$9:$G$34,7,0)</f>
        <v>0</v>
      </c>
    </row>
    <row r="71" spans="27:40" ht="13.5" customHeight="1" x14ac:dyDescent="0.15">
      <c r="AA71" s="31"/>
      <c r="AB71" s="139"/>
      <c r="AC71" s="142"/>
      <c r="AD71" s="153">
        <f>VLOOKUP(AA70,入力!$A$9:$G$34,4,0)</f>
        <v>0</v>
      </c>
      <c r="AE71" s="154"/>
      <c r="AF71" s="147"/>
      <c r="AG71" s="150"/>
      <c r="AH71" s="41"/>
      <c r="AI71" s="139"/>
      <c r="AJ71" s="142"/>
      <c r="AK71" s="153">
        <f>VLOOKUP(AH70,入力!$A$9:$G$34,4,0)</f>
        <v>0</v>
      </c>
      <c r="AL71" s="154"/>
      <c r="AM71" s="147"/>
      <c r="AN71" s="152"/>
    </row>
    <row r="72" spans="27:40" ht="13.5" customHeight="1" x14ac:dyDescent="0.15">
      <c r="AA72" s="31"/>
      <c r="AB72" s="140"/>
      <c r="AC72" s="143"/>
      <c r="AD72" s="155"/>
      <c r="AE72" s="156"/>
      <c r="AF72" s="148"/>
      <c r="AG72" s="37" t="str">
        <f>IF(AG70&lt;&gt;0,"中学校","")</f>
        <v/>
      </c>
      <c r="AH72" s="44"/>
      <c r="AI72" s="140"/>
      <c r="AJ72" s="143"/>
      <c r="AK72" s="155"/>
      <c r="AL72" s="156"/>
      <c r="AM72" s="148"/>
      <c r="AN72" s="33" t="str">
        <f>IF(AN70&lt;&gt;0,"中学校","")</f>
        <v/>
      </c>
    </row>
    <row r="73" spans="27:40" ht="13.5" customHeight="1" x14ac:dyDescent="0.15">
      <c r="AA73" s="31">
        <v>3</v>
      </c>
      <c r="AB73" s="165">
        <f>VLOOKUP(AA73,入力!$A$9:$G$34,2,0)</f>
        <v>0</v>
      </c>
      <c r="AC73" s="166">
        <f>VLOOKUP(AA73,入力!$A$9:$G$34,3,0)</f>
        <v>0</v>
      </c>
      <c r="AD73" s="167">
        <f>VLOOKUP(AA73,入力!$A$9:$G$34,5,0)</f>
        <v>0</v>
      </c>
      <c r="AE73" s="168"/>
      <c r="AF73" s="169">
        <f>VLOOKUP(AA73,入力!$A$9:$G$34,6,0)</f>
        <v>0</v>
      </c>
      <c r="AG73" s="170">
        <f>VLOOKUP(AA73,入力!$A$9:$G$34,7,0)</f>
        <v>0</v>
      </c>
      <c r="AH73" s="40">
        <v>16</v>
      </c>
      <c r="AI73" s="165">
        <f>VLOOKUP(AH73,入力!$A$9:$G$34,2,0)</f>
        <v>0</v>
      </c>
      <c r="AJ73" s="166">
        <f>VLOOKUP(AH73,入力!$A$9:$G$34,3,0)</f>
        <v>0</v>
      </c>
      <c r="AK73" s="167">
        <f>VLOOKUP(AH73,入力!$A$9:$G$34,5,0)</f>
        <v>0</v>
      </c>
      <c r="AL73" s="168"/>
      <c r="AM73" s="169">
        <f>VLOOKUP(AH73,入力!$A$9:$G$34,6,0)</f>
        <v>0</v>
      </c>
      <c r="AN73" s="164">
        <f>VLOOKUP(AH73,入力!$A$9:$G$34,7,0)</f>
        <v>0</v>
      </c>
    </row>
    <row r="74" spans="27:40" ht="13.5" customHeight="1" x14ac:dyDescent="0.15">
      <c r="AA74" s="31"/>
      <c r="AB74" s="139"/>
      <c r="AC74" s="142"/>
      <c r="AD74" s="153">
        <f>VLOOKUP(AA73,入力!$A$9:$G$34,4,0)</f>
        <v>0</v>
      </c>
      <c r="AE74" s="154"/>
      <c r="AF74" s="147"/>
      <c r="AG74" s="150"/>
      <c r="AH74" s="41"/>
      <c r="AI74" s="139"/>
      <c r="AJ74" s="142"/>
      <c r="AK74" s="153">
        <f>VLOOKUP(AH73,入力!$A$9:$G$34,4,0)</f>
        <v>0</v>
      </c>
      <c r="AL74" s="154"/>
      <c r="AM74" s="147"/>
      <c r="AN74" s="152"/>
    </row>
    <row r="75" spans="27:40" ht="13.5" customHeight="1" x14ac:dyDescent="0.15">
      <c r="AA75" s="31"/>
      <c r="AB75" s="140"/>
      <c r="AC75" s="143"/>
      <c r="AD75" s="155"/>
      <c r="AE75" s="156"/>
      <c r="AF75" s="148"/>
      <c r="AG75" s="35" t="str">
        <f>IF(AG73&lt;&gt;0,"中学校","")</f>
        <v/>
      </c>
      <c r="AH75" s="42"/>
      <c r="AI75" s="140"/>
      <c r="AJ75" s="143"/>
      <c r="AK75" s="155"/>
      <c r="AL75" s="156"/>
      <c r="AM75" s="148"/>
      <c r="AN75" s="32" t="str">
        <f>IF(AN73&lt;&gt;0,"中学校","")</f>
        <v/>
      </c>
    </row>
    <row r="76" spans="27:40" ht="13.5" customHeight="1" x14ac:dyDescent="0.15">
      <c r="AA76" s="31">
        <v>4</v>
      </c>
      <c r="AB76" s="165">
        <f>VLOOKUP(AA76,入力!$A$9:$G$34,2,0)</f>
        <v>0</v>
      </c>
      <c r="AC76" s="166">
        <f>VLOOKUP(AA76,入力!$A$9:$G$34,3,0)</f>
        <v>0</v>
      </c>
      <c r="AD76" s="167">
        <f>VLOOKUP(AA76,入力!$A$9:$G$34,5,0)</f>
        <v>0</v>
      </c>
      <c r="AE76" s="168"/>
      <c r="AF76" s="169">
        <f>VLOOKUP(AA76,入力!$A$9:$G$34,6,0)</f>
        <v>0</v>
      </c>
      <c r="AG76" s="170">
        <f>VLOOKUP(AA76,入力!$A$9:$G$34,7,0)</f>
        <v>0</v>
      </c>
      <c r="AH76" s="43">
        <v>17</v>
      </c>
      <c r="AI76" s="165">
        <f>VLOOKUP(AH76,入力!$A$9:$G$34,2,0)</f>
        <v>0</v>
      </c>
      <c r="AJ76" s="166">
        <f>VLOOKUP(AH76,入力!$A$9:$G$34,3,0)</f>
        <v>0</v>
      </c>
      <c r="AK76" s="167">
        <f>VLOOKUP(AH76,入力!$A$9:$G$34,5,0)</f>
        <v>0</v>
      </c>
      <c r="AL76" s="168"/>
      <c r="AM76" s="169">
        <f>VLOOKUP(AH76,入力!$A$9:$G$34,6,0)</f>
        <v>0</v>
      </c>
      <c r="AN76" s="164">
        <f>VLOOKUP(AH76,入力!$A$9:$G$34,7,0)</f>
        <v>0</v>
      </c>
    </row>
    <row r="77" spans="27:40" ht="13.5" customHeight="1" x14ac:dyDescent="0.15">
      <c r="AA77" s="31"/>
      <c r="AB77" s="139"/>
      <c r="AC77" s="142"/>
      <c r="AD77" s="153">
        <f>VLOOKUP(AA76,入力!$A$9:$G$34,4,0)</f>
        <v>0</v>
      </c>
      <c r="AE77" s="154"/>
      <c r="AF77" s="147"/>
      <c r="AG77" s="150"/>
      <c r="AH77" s="41"/>
      <c r="AI77" s="139"/>
      <c r="AJ77" s="142"/>
      <c r="AK77" s="153">
        <f>VLOOKUP(AH76,入力!$A$9:$G$34,4,0)</f>
        <v>0</v>
      </c>
      <c r="AL77" s="154"/>
      <c r="AM77" s="147"/>
      <c r="AN77" s="152"/>
    </row>
    <row r="78" spans="27:40" ht="13.5" customHeight="1" x14ac:dyDescent="0.15">
      <c r="AA78" s="31"/>
      <c r="AB78" s="140"/>
      <c r="AC78" s="143"/>
      <c r="AD78" s="155"/>
      <c r="AE78" s="156"/>
      <c r="AF78" s="148"/>
      <c r="AG78" s="37" t="str">
        <f>IF(AG76&lt;&gt;0,"中学校","")</f>
        <v/>
      </c>
      <c r="AH78" s="44"/>
      <c r="AI78" s="140"/>
      <c r="AJ78" s="143"/>
      <c r="AK78" s="155"/>
      <c r="AL78" s="156"/>
      <c r="AM78" s="148"/>
      <c r="AN78" s="33" t="str">
        <f>IF(AN76&lt;&gt;0,"中学校","")</f>
        <v/>
      </c>
    </row>
    <row r="79" spans="27:40" ht="13.5" customHeight="1" x14ac:dyDescent="0.15">
      <c r="AA79" s="31">
        <v>5</v>
      </c>
      <c r="AB79" s="165">
        <f>VLOOKUP(AA79,入力!$A$9:$G$34,2,0)</f>
        <v>0</v>
      </c>
      <c r="AC79" s="166">
        <f>VLOOKUP(AA79,入力!$A$9:$G$34,3,0)</f>
        <v>0</v>
      </c>
      <c r="AD79" s="167">
        <f>VLOOKUP(AA79,入力!$A$9:$G$34,5,0)</f>
        <v>0</v>
      </c>
      <c r="AE79" s="168"/>
      <c r="AF79" s="169">
        <f>VLOOKUP(AA79,入力!$A$9:$G$34,6,0)</f>
        <v>0</v>
      </c>
      <c r="AG79" s="170">
        <f>VLOOKUP(AA79,入力!$A$9:$G$34,7,0)</f>
        <v>0</v>
      </c>
      <c r="AH79" s="40">
        <v>18</v>
      </c>
      <c r="AI79" s="165">
        <f>VLOOKUP(AH79,入力!$A$9:$G$34,2,0)</f>
        <v>0</v>
      </c>
      <c r="AJ79" s="166">
        <f>VLOOKUP(AH79,入力!$A$9:$G$34,3,0)</f>
        <v>0</v>
      </c>
      <c r="AK79" s="167">
        <f>VLOOKUP(AH79,入力!$A$9:$G$34,5,0)</f>
        <v>0</v>
      </c>
      <c r="AL79" s="168"/>
      <c r="AM79" s="169">
        <f>VLOOKUP(AH79,入力!$A$9:$G$34,6,0)</f>
        <v>0</v>
      </c>
      <c r="AN79" s="164">
        <f>VLOOKUP(AH79,入力!$A$9:$G$34,7,0)</f>
        <v>0</v>
      </c>
    </row>
    <row r="80" spans="27:40" ht="13.5" customHeight="1" x14ac:dyDescent="0.15">
      <c r="AA80" s="31"/>
      <c r="AB80" s="139"/>
      <c r="AC80" s="142"/>
      <c r="AD80" s="153">
        <f>VLOOKUP(AA79,入力!$A$9:$G$34,4,0)</f>
        <v>0</v>
      </c>
      <c r="AE80" s="154"/>
      <c r="AF80" s="147"/>
      <c r="AG80" s="150"/>
      <c r="AH80" s="41"/>
      <c r="AI80" s="139"/>
      <c r="AJ80" s="142"/>
      <c r="AK80" s="153">
        <f>VLOOKUP(AH79,入力!$A$9:$G$34,4,0)</f>
        <v>0</v>
      </c>
      <c r="AL80" s="154"/>
      <c r="AM80" s="147"/>
      <c r="AN80" s="152"/>
    </row>
    <row r="81" spans="27:40" ht="13.5" customHeight="1" x14ac:dyDescent="0.15">
      <c r="AA81" s="31"/>
      <c r="AB81" s="140"/>
      <c r="AC81" s="143"/>
      <c r="AD81" s="155"/>
      <c r="AE81" s="156"/>
      <c r="AF81" s="148"/>
      <c r="AG81" s="35" t="str">
        <f>IF(AG79&lt;&gt;0,"中学校","")</f>
        <v/>
      </c>
      <c r="AH81" s="42"/>
      <c r="AI81" s="140"/>
      <c r="AJ81" s="143"/>
      <c r="AK81" s="155"/>
      <c r="AL81" s="156"/>
      <c r="AM81" s="148"/>
      <c r="AN81" s="32" t="str">
        <f>IF(AN79&lt;&gt;0,"中学校","")</f>
        <v/>
      </c>
    </row>
    <row r="82" spans="27:40" ht="13.5" customHeight="1" x14ac:dyDescent="0.15">
      <c r="AA82" s="31">
        <v>6</v>
      </c>
      <c r="AB82" s="165">
        <f>VLOOKUP(AA82,入力!$A$9:$G$34,2,0)</f>
        <v>0</v>
      </c>
      <c r="AC82" s="166">
        <f>VLOOKUP(AA82,入力!$A$9:$G$34,3,0)</f>
        <v>0</v>
      </c>
      <c r="AD82" s="167">
        <f>VLOOKUP(AA82,入力!$A$9:$G$34,5,0)</f>
        <v>0</v>
      </c>
      <c r="AE82" s="168"/>
      <c r="AF82" s="169">
        <f>VLOOKUP(AA82,入力!$A$9:$G$34,6,0)</f>
        <v>0</v>
      </c>
      <c r="AG82" s="170">
        <f>VLOOKUP(AA82,入力!$A$9:$G$34,7,0)</f>
        <v>0</v>
      </c>
      <c r="AH82" s="43">
        <v>19</v>
      </c>
      <c r="AI82" s="165">
        <f>VLOOKUP(AH82,入力!$A$9:$G$34,2,0)</f>
        <v>0</v>
      </c>
      <c r="AJ82" s="166">
        <f>VLOOKUP(AH82,入力!$A$9:$G$34,3,0)</f>
        <v>0</v>
      </c>
      <c r="AK82" s="167">
        <f>VLOOKUP(AH82,入力!$A$9:$G$34,5,0)</f>
        <v>0</v>
      </c>
      <c r="AL82" s="168"/>
      <c r="AM82" s="169">
        <f>VLOOKUP(AH82,入力!$A$9:$G$34,6,0)</f>
        <v>0</v>
      </c>
      <c r="AN82" s="164">
        <f>VLOOKUP(AH82,入力!$A$9:$G$34,7,0)</f>
        <v>0</v>
      </c>
    </row>
    <row r="83" spans="27:40" ht="13.5" customHeight="1" x14ac:dyDescent="0.15">
      <c r="AA83" s="31"/>
      <c r="AB83" s="139"/>
      <c r="AC83" s="142"/>
      <c r="AD83" s="153">
        <f>VLOOKUP(AA82,入力!$A$9:$G$34,4,0)</f>
        <v>0</v>
      </c>
      <c r="AE83" s="154"/>
      <c r="AF83" s="147"/>
      <c r="AG83" s="150"/>
      <c r="AH83" s="41"/>
      <c r="AI83" s="139"/>
      <c r="AJ83" s="142"/>
      <c r="AK83" s="153">
        <f>VLOOKUP(AH82,入力!$A$9:$G$34,4,0)</f>
        <v>0</v>
      </c>
      <c r="AL83" s="154"/>
      <c r="AM83" s="147"/>
      <c r="AN83" s="152"/>
    </row>
    <row r="84" spans="27:40" ht="13.5" customHeight="1" x14ac:dyDescent="0.15">
      <c r="AA84" s="31"/>
      <c r="AB84" s="140"/>
      <c r="AC84" s="143"/>
      <c r="AD84" s="155"/>
      <c r="AE84" s="156"/>
      <c r="AF84" s="148"/>
      <c r="AG84" s="37" t="str">
        <f>IF(AG82&lt;&gt;0,"中学校","")</f>
        <v/>
      </c>
      <c r="AH84" s="44"/>
      <c r="AI84" s="140"/>
      <c r="AJ84" s="143"/>
      <c r="AK84" s="155"/>
      <c r="AL84" s="156"/>
      <c r="AM84" s="148"/>
      <c r="AN84" s="33" t="str">
        <f>IF(AN82&lt;&gt;0,"中学校","")</f>
        <v/>
      </c>
    </row>
    <row r="85" spans="27:40" ht="13.5" customHeight="1" x14ac:dyDescent="0.15">
      <c r="AA85" s="31">
        <v>7</v>
      </c>
      <c r="AB85" s="165">
        <f>VLOOKUP(AA85,入力!$A$9:$G$34,2,0)</f>
        <v>0</v>
      </c>
      <c r="AC85" s="166">
        <f>VLOOKUP(AA85,入力!$A$9:$G$34,3,0)</f>
        <v>0</v>
      </c>
      <c r="AD85" s="167">
        <f>VLOOKUP(AA85,入力!$A$9:$G$34,5,0)</f>
        <v>0</v>
      </c>
      <c r="AE85" s="168"/>
      <c r="AF85" s="169">
        <f>VLOOKUP(AA85,入力!$A$9:$G$34,6,0)</f>
        <v>0</v>
      </c>
      <c r="AG85" s="170">
        <f>VLOOKUP(AA85,入力!$A$9:$G$34,7,0)</f>
        <v>0</v>
      </c>
      <c r="AH85" s="40">
        <v>20</v>
      </c>
      <c r="AI85" s="165">
        <f>VLOOKUP(AH85,入力!$A$9:$G$34,2,0)</f>
        <v>0</v>
      </c>
      <c r="AJ85" s="166">
        <f>VLOOKUP(AH85,入力!$A$9:$G$34,3,0)</f>
        <v>0</v>
      </c>
      <c r="AK85" s="167">
        <f>VLOOKUP(AH85,入力!$A$9:$G$34,5,0)</f>
        <v>0</v>
      </c>
      <c r="AL85" s="168"/>
      <c r="AM85" s="169">
        <f>VLOOKUP(AH85,入力!$A$9:$G$34,6,0)</f>
        <v>0</v>
      </c>
      <c r="AN85" s="164">
        <f>VLOOKUP(AH85,入力!$A$9:$G$34,7,0)</f>
        <v>0</v>
      </c>
    </row>
    <row r="86" spans="27:40" ht="13.5" customHeight="1" x14ac:dyDescent="0.15">
      <c r="AA86" s="31"/>
      <c r="AB86" s="139"/>
      <c r="AC86" s="142"/>
      <c r="AD86" s="153">
        <f>VLOOKUP(AA85,入力!$A$9:$G$34,4,0)</f>
        <v>0</v>
      </c>
      <c r="AE86" s="154"/>
      <c r="AF86" s="147"/>
      <c r="AG86" s="150"/>
      <c r="AH86" s="41"/>
      <c r="AI86" s="139"/>
      <c r="AJ86" s="142"/>
      <c r="AK86" s="153">
        <f>VLOOKUP(AH85,入力!$A$9:$G$34,4,0)</f>
        <v>0</v>
      </c>
      <c r="AL86" s="154"/>
      <c r="AM86" s="147"/>
      <c r="AN86" s="152"/>
    </row>
    <row r="87" spans="27:40" ht="13.5" customHeight="1" x14ac:dyDescent="0.15">
      <c r="AA87" s="31"/>
      <c r="AB87" s="140"/>
      <c r="AC87" s="143"/>
      <c r="AD87" s="155"/>
      <c r="AE87" s="156"/>
      <c r="AF87" s="148"/>
      <c r="AG87" s="35" t="str">
        <f>IF(AG85&lt;&gt;0,"中学校","")</f>
        <v/>
      </c>
      <c r="AH87" s="42"/>
      <c r="AI87" s="140"/>
      <c r="AJ87" s="143"/>
      <c r="AK87" s="155"/>
      <c r="AL87" s="156"/>
      <c r="AM87" s="148"/>
      <c r="AN87" s="32" t="str">
        <f>IF(AN85&lt;&gt;0,"中学校","")</f>
        <v/>
      </c>
    </row>
    <row r="88" spans="27:40" ht="13.5" customHeight="1" x14ac:dyDescent="0.15">
      <c r="AA88" s="31">
        <v>8</v>
      </c>
      <c r="AB88" s="165">
        <f>VLOOKUP(AA88,入力!$A$9:$G$34,2,0)</f>
        <v>0</v>
      </c>
      <c r="AC88" s="166">
        <f>VLOOKUP(AA88,入力!$A$9:$G$34,3,0)</f>
        <v>0</v>
      </c>
      <c r="AD88" s="167">
        <f>VLOOKUP(AA88,入力!$A$9:$G$34,5,0)</f>
        <v>0</v>
      </c>
      <c r="AE88" s="168"/>
      <c r="AF88" s="169">
        <f>VLOOKUP(AA88,入力!$A$9:$G$34,6,0)</f>
        <v>0</v>
      </c>
      <c r="AG88" s="170">
        <f>VLOOKUP(AA88,入力!$A$9:$G$34,7,0)</f>
        <v>0</v>
      </c>
      <c r="AH88" s="43">
        <v>21</v>
      </c>
      <c r="AI88" s="165">
        <f>VLOOKUP(AH88,入力!$A$9:$G$34,2,0)</f>
        <v>0</v>
      </c>
      <c r="AJ88" s="166">
        <f>VLOOKUP(AH88,入力!$A$9:$G$34,3,0)</f>
        <v>0</v>
      </c>
      <c r="AK88" s="167">
        <f>VLOOKUP(AH88,入力!$A$9:$G$34,5,0)</f>
        <v>0</v>
      </c>
      <c r="AL88" s="168"/>
      <c r="AM88" s="169">
        <f>VLOOKUP(AH88,入力!$A$9:$G$34,6,0)</f>
        <v>0</v>
      </c>
      <c r="AN88" s="164">
        <f>VLOOKUP(AH88,入力!$A$9:$G$34,7,0)</f>
        <v>0</v>
      </c>
    </row>
    <row r="89" spans="27:40" ht="13.5" customHeight="1" x14ac:dyDescent="0.15">
      <c r="AA89" s="31"/>
      <c r="AB89" s="139"/>
      <c r="AC89" s="142"/>
      <c r="AD89" s="153">
        <f>VLOOKUP(AA88,入力!$A$9:$G$34,4,0)</f>
        <v>0</v>
      </c>
      <c r="AE89" s="154"/>
      <c r="AF89" s="147"/>
      <c r="AG89" s="150"/>
      <c r="AH89" s="41"/>
      <c r="AI89" s="139"/>
      <c r="AJ89" s="142"/>
      <c r="AK89" s="153">
        <f>VLOOKUP(AH88,入力!$A$9:$G$34,4,0)</f>
        <v>0</v>
      </c>
      <c r="AL89" s="154"/>
      <c r="AM89" s="147"/>
      <c r="AN89" s="152"/>
    </row>
    <row r="90" spans="27:40" ht="13.5" customHeight="1" x14ac:dyDescent="0.15">
      <c r="AA90" s="31"/>
      <c r="AB90" s="140"/>
      <c r="AC90" s="143"/>
      <c r="AD90" s="155"/>
      <c r="AE90" s="156"/>
      <c r="AF90" s="148"/>
      <c r="AG90" s="37" t="str">
        <f>IF(AG88&lt;&gt;0,"中学校","")</f>
        <v/>
      </c>
      <c r="AH90" s="44"/>
      <c r="AI90" s="140"/>
      <c r="AJ90" s="143"/>
      <c r="AK90" s="155"/>
      <c r="AL90" s="156"/>
      <c r="AM90" s="148"/>
      <c r="AN90" s="33" t="str">
        <f>IF(AN88&lt;&gt;0,"中学校","")</f>
        <v/>
      </c>
    </row>
    <row r="91" spans="27:40" ht="13.5" customHeight="1" x14ac:dyDescent="0.15">
      <c r="AA91" s="31">
        <v>9</v>
      </c>
      <c r="AB91" s="165">
        <f>VLOOKUP(AA91,入力!$A$9:$G$34,2,0)</f>
        <v>0</v>
      </c>
      <c r="AC91" s="166">
        <f>VLOOKUP(AA91,入力!$A$9:$G$34,3,0)</f>
        <v>0</v>
      </c>
      <c r="AD91" s="167">
        <f>VLOOKUP(AA91,入力!$A$9:$G$34,5,0)</f>
        <v>0</v>
      </c>
      <c r="AE91" s="168"/>
      <c r="AF91" s="169">
        <f>VLOOKUP(AA91,入力!$A$9:$G$34,6,0)</f>
        <v>0</v>
      </c>
      <c r="AG91" s="170">
        <f>VLOOKUP(AA91,入力!$A$9:$G$34,7,0)</f>
        <v>0</v>
      </c>
      <c r="AH91" s="43">
        <v>22</v>
      </c>
      <c r="AI91" s="165">
        <f>VLOOKUP(AH91,入力!$A$9:$G$34,2,0)</f>
        <v>0</v>
      </c>
      <c r="AJ91" s="166">
        <f>VLOOKUP(AH91,入力!$A$9:$G$34,3,0)</f>
        <v>0</v>
      </c>
      <c r="AK91" s="167">
        <f>VLOOKUP(AH91,入力!$A$9:$G$34,5,0)</f>
        <v>0</v>
      </c>
      <c r="AL91" s="168"/>
      <c r="AM91" s="169">
        <f>VLOOKUP(AH91,入力!$A$9:$G$34,6,0)</f>
        <v>0</v>
      </c>
      <c r="AN91" s="164">
        <f>VLOOKUP(AH91,入力!$A$9:$G$34,7,0)</f>
        <v>0</v>
      </c>
    </row>
    <row r="92" spans="27:40" ht="13.5" customHeight="1" x14ac:dyDescent="0.15">
      <c r="AA92" s="31"/>
      <c r="AB92" s="139"/>
      <c r="AC92" s="142"/>
      <c r="AD92" s="153">
        <f>VLOOKUP(AA91,入力!$A$9:$G$34,4,0)</f>
        <v>0</v>
      </c>
      <c r="AE92" s="154"/>
      <c r="AF92" s="147"/>
      <c r="AG92" s="150"/>
      <c r="AH92" s="41"/>
      <c r="AI92" s="139"/>
      <c r="AJ92" s="142"/>
      <c r="AK92" s="153">
        <f>VLOOKUP(AH91,入力!$A$9:$G$34,4,0)</f>
        <v>0</v>
      </c>
      <c r="AL92" s="154"/>
      <c r="AM92" s="147"/>
      <c r="AN92" s="152"/>
    </row>
    <row r="93" spans="27:40" ht="13.5" customHeight="1" x14ac:dyDescent="0.15">
      <c r="AA93" s="31"/>
      <c r="AB93" s="140"/>
      <c r="AC93" s="143"/>
      <c r="AD93" s="155"/>
      <c r="AE93" s="156"/>
      <c r="AF93" s="148"/>
      <c r="AG93" s="37" t="str">
        <f>IF(AG91&lt;&gt;0,"中学校","")</f>
        <v/>
      </c>
      <c r="AH93" s="44"/>
      <c r="AI93" s="140"/>
      <c r="AJ93" s="143"/>
      <c r="AK93" s="155"/>
      <c r="AL93" s="156"/>
      <c r="AM93" s="148"/>
      <c r="AN93" s="33" t="str">
        <f>IF(AN91&lt;&gt;0,"中学校","")</f>
        <v/>
      </c>
    </row>
    <row r="94" spans="27:40" ht="13.5" customHeight="1" x14ac:dyDescent="0.15">
      <c r="AA94" s="31">
        <v>10</v>
      </c>
      <c r="AB94" s="165">
        <f>VLOOKUP(AA94,入力!$A$9:$G$34,2,0)</f>
        <v>0</v>
      </c>
      <c r="AC94" s="166">
        <f>VLOOKUP(AA94,入力!$A$9:$G$34,3,0)</f>
        <v>0</v>
      </c>
      <c r="AD94" s="167">
        <f>VLOOKUP(AA94,入力!$A$9:$G$34,5,0)</f>
        <v>0</v>
      </c>
      <c r="AE94" s="168"/>
      <c r="AF94" s="169">
        <f>VLOOKUP(AA94,入力!$A$9:$G$34,6,0)</f>
        <v>0</v>
      </c>
      <c r="AG94" s="170">
        <f>VLOOKUP(AA94,入力!$A$9:$G$34,7,0)</f>
        <v>0</v>
      </c>
      <c r="AH94" s="40">
        <v>23</v>
      </c>
      <c r="AI94" s="165">
        <f>VLOOKUP(AH94,入力!$A$9:$G$34,2,0)</f>
        <v>0</v>
      </c>
      <c r="AJ94" s="166">
        <f>VLOOKUP(AH94,入力!$A$9:$G$34,3,0)</f>
        <v>0</v>
      </c>
      <c r="AK94" s="167">
        <f>VLOOKUP(AH94,入力!$A$9:$G$34,5,0)</f>
        <v>0</v>
      </c>
      <c r="AL94" s="168"/>
      <c r="AM94" s="169">
        <f>VLOOKUP(AH94,入力!$A$9:$G$34,6,0)</f>
        <v>0</v>
      </c>
      <c r="AN94" s="164">
        <f>VLOOKUP(AH94,入力!$A$9:$G$34,7,0)</f>
        <v>0</v>
      </c>
    </row>
    <row r="95" spans="27:40" ht="13.5" customHeight="1" x14ac:dyDescent="0.15">
      <c r="AA95" s="31"/>
      <c r="AB95" s="139"/>
      <c r="AC95" s="142"/>
      <c r="AD95" s="153">
        <f>VLOOKUP(AA94,入力!$A$9:$G$34,4,0)</f>
        <v>0</v>
      </c>
      <c r="AE95" s="154"/>
      <c r="AF95" s="147"/>
      <c r="AG95" s="150"/>
      <c r="AH95" s="41"/>
      <c r="AI95" s="139"/>
      <c r="AJ95" s="142"/>
      <c r="AK95" s="153">
        <f>VLOOKUP(AH94,入力!$A$9:$G$34,4,0)</f>
        <v>0</v>
      </c>
      <c r="AL95" s="154"/>
      <c r="AM95" s="147"/>
      <c r="AN95" s="152"/>
    </row>
    <row r="96" spans="27:40" ht="13.5" customHeight="1" x14ac:dyDescent="0.15">
      <c r="AA96" s="31"/>
      <c r="AB96" s="140"/>
      <c r="AC96" s="143"/>
      <c r="AD96" s="155"/>
      <c r="AE96" s="156"/>
      <c r="AF96" s="148"/>
      <c r="AG96" s="35" t="str">
        <f>IF(AG94&lt;&gt;0,"中学校","")</f>
        <v/>
      </c>
      <c r="AH96" s="42"/>
      <c r="AI96" s="140"/>
      <c r="AJ96" s="143"/>
      <c r="AK96" s="155"/>
      <c r="AL96" s="156"/>
      <c r="AM96" s="148"/>
      <c r="AN96" s="32" t="str">
        <f>IF(AN94&lt;&gt;0,"中学校","")</f>
        <v/>
      </c>
    </row>
    <row r="97" spans="27:40" ht="13.5" customHeight="1" x14ac:dyDescent="0.15">
      <c r="AA97" s="31">
        <v>11</v>
      </c>
      <c r="AB97" s="165">
        <f>VLOOKUP(AA97,入力!$A$9:$G$34,2,0)</f>
        <v>0</v>
      </c>
      <c r="AC97" s="166">
        <f>VLOOKUP(AA97,入力!$A$9:$G$34,3,0)</f>
        <v>0</v>
      </c>
      <c r="AD97" s="167">
        <f>VLOOKUP(AA97,入力!$A$9:$G$34,5,0)</f>
        <v>0</v>
      </c>
      <c r="AE97" s="168"/>
      <c r="AF97" s="169">
        <f>VLOOKUP(AA97,入力!$A$9:$G$34,6,0)</f>
        <v>0</v>
      </c>
      <c r="AG97" s="170">
        <f>VLOOKUP(AA97,入力!$A$9:$G$34,7,0)</f>
        <v>0</v>
      </c>
      <c r="AH97" s="43">
        <v>24</v>
      </c>
      <c r="AI97" s="165">
        <f>VLOOKUP(AH97,入力!$A$9:$G$34,2,0)</f>
        <v>0</v>
      </c>
      <c r="AJ97" s="166">
        <f>VLOOKUP(AH97,入力!$A$9:$G$34,3,0)</f>
        <v>0</v>
      </c>
      <c r="AK97" s="167">
        <f>VLOOKUP(AH97,入力!$A$9:$G$34,5,0)</f>
        <v>0</v>
      </c>
      <c r="AL97" s="168"/>
      <c r="AM97" s="169">
        <f>VLOOKUP(AH97,入力!$A$9:$G$34,6,0)</f>
        <v>0</v>
      </c>
      <c r="AN97" s="164">
        <f>VLOOKUP(AH97,入力!$A$9:$G$34,7,0)</f>
        <v>0</v>
      </c>
    </row>
    <row r="98" spans="27:40" ht="13.5" customHeight="1" x14ac:dyDescent="0.15">
      <c r="AA98" s="31"/>
      <c r="AB98" s="139"/>
      <c r="AC98" s="142"/>
      <c r="AD98" s="153">
        <f>VLOOKUP(AA97,入力!$A$9:$G$34,4,0)</f>
        <v>0</v>
      </c>
      <c r="AE98" s="154"/>
      <c r="AF98" s="147"/>
      <c r="AG98" s="150"/>
      <c r="AH98" s="41"/>
      <c r="AI98" s="139"/>
      <c r="AJ98" s="142"/>
      <c r="AK98" s="153">
        <f>VLOOKUP(AH97,入力!$A$9:$G$34,4,0)</f>
        <v>0</v>
      </c>
      <c r="AL98" s="154"/>
      <c r="AM98" s="147"/>
      <c r="AN98" s="152"/>
    </row>
    <row r="99" spans="27:40" ht="13.5" customHeight="1" x14ac:dyDescent="0.15">
      <c r="AA99" s="31"/>
      <c r="AB99" s="140"/>
      <c r="AC99" s="143"/>
      <c r="AD99" s="155"/>
      <c r="AE99" s="156"/>
      <c r="AF99" s="148"/>
      <c r="AG99" s="37" t="str">
        <f>IF(AG97&lt;&gt;0,"中学校","")</f>
        <v/>
      </c>
      <c r="AH99" s="44"/>
      <c r="AI99" s="140"/>
      <c r="AJ99" s="143"/>
      <c r="AK99" s="155"/>
      <c r="AL99" s="156"/>
      <c r="AM99" s="148"/>
      <c r="AN99" s="33" t="str">
        <f>IF(AN97&lt;&gt;0,"中学校","")</f>
        <v/>
      </c>
    </row>
    <row r="100" spans="27:40" ht="13.5" customHeight="1" x14ac:dyDescent="0.15">
      <c r="AA100" s="31">
        <v>12</v>
      </c>
      <c r="AB100" s="165">
        <f>VLOOKUP(AA100,入力!$A$9:$G$34,2,0)</f>
        <v>0</v>
      </c>
      <c r="AC100" s="166">
        <f>VLOOKUP(AA100,入力!$A$9:$G$34,3,0)</f>
        <v>0</v>
      </c>
      <c r="AD100" s="167">
        <f>VLOOKUP(AA100,入力!$A$9:$G$34,5,0)</f>
        <v>0</v>
      </c>
      <c r="AE100" s="168"/>
      <c r="AF100" s="169">
        <f>VLOOKUP(AA100,入力!$A$9:$G$34,6,0)</f>
        <v>0</v>
      </c>
      <c r="AG100" s="170">
        <f>VLOOKUP(AA100,入力!$A$9:$G$34,7,0)</f>
        <v>0</v>
      </c>
      <c r="AH100" s="43">
        <v>25</v>
      </c>
      <c r="AI100" s="165">
        <f>VLOOKUP(AH100,入力!$A$9:$G$34,2,0)</f>
        <v>0</v>
      </c>
      <c r="AJ100" s="166">
        <f>VLOOKUP(AH100,入力!$A$9:$G$34,3,0)</f>
        <v>0</v>
      </c>
      <c r="AK100" s="167">
        <f>VLOOKUP(AH100,入力!$A$9:$G$34,5,0)</f>
        <v>0</v>
      </c>
      <c r="AL100" s="168"/>
      <c r="AM100" s="169">
        <f>VLOOKUP(AH100,入力!$A$9:$G$34,6,0)</f>
        <v>0</v>
      </c>
      <c r="AN100" s="164">
        <f>VLOOKUP(AH100,入力!$A$9:$G$34,7,0)</f>
        <v>0</v>
      </c>
    </row>
    <row r="101" spans="27:40" ht="13.5" customHeight="1" x14ac:dyDescent="0.15">
      <c r="AA101" s="31"/>
      <c r="AB101" s="139"/>
      <c r="AC101" s="142"/>
      <c r="AD101" s="153">
        <f>VLOOKUP(AA100,入力!$A$9:$G$34,4,0)</f>
        <v>0</v>
      </c>
      <c r="AE101" s="154"/>
      <c r="AF101" s="147"/>
      <c r="AG101" s="150"/>
      <c r="AH101" s="41"/>
      <c r="AI101" s="139"/>
      <c r="AJ101" s="142"/>
      <c r="AK101" s="153">
        <f>VLOOKUP(AH100,入力!$A$9:$G$34,4,0)</f>
        <v>0</v>
      </c>
      <c r="AL101" s="154"/>
      <c r="AM101" s="147"/>
      <c r="AN101" s="152"/>
    </row>
    <row r="102" spans="27:40" ht="13.5" customHeight="1" x14ac:dyDescent="0.15">
      <c r="AA102" s="31"/>
      <c r="AB102" s="140"/>
      <c r="AC102" s="143"/>
      <c r="AD102" s="155"/>
      <c r="AE102" s="156"/>
      <c r="AF102" s="148"/>
      <c r="AG102" s="37" t="str">
        <f>IF(AG100&lt;&gt;0,"中学校","")</f>
        <v/>
      </c>
      <c r="AH102" s="44"/>
      <c r="AI102" s="140"/>
      <c r="AJ102" s="143"/>
      <c r="AK102" s="155"/>
      <c r="AL102" s="156"/>
      <c r="AM102" s="148"/>
      <c r="AN102" s="33" t="str">
        <f>IF(AN100&lt;&gt;0,"中学校","")</f>
        <v/>
      </c>
    </row>
    <row r="103" spans="27:40" ht="13.5" customHeight="1" x14ac:dyDescent="0.15">
      <c r="AA103" s="31">
        <v>13</v>
      </c>
      <c r="AB103" s="165">
        <f>VLOOKUP(AA103,入力!$A$9:$G$34,2,0)</f>
        <v>0</v>
      </c>
      <c r="AC103" s="166">
        <f>VLOOKUP(AA103,入力!$A$9:$G$34,3,0)</f>
        <v>0</v>
      </c>
      <c r="AD103" s="167">
        <f>VLOOKUP(AA103,入力!$A$9:$G$34,5,0)</f>
        <v>0</v>
      </c>
      <c r="AE103" s="168"/>
      <c r="AF103" s="169">
        <f>VLOOKUP(AA103,入力!$A$9:$G$34,6,0)</f>
        <v>0</v>
      </c>
      <c r="AG103" s="170">
        <f>VLOOKUP(AA103,入力!$A$9:$G$34,7,0)</f>
        <v>0</v>
      </c>
      <c r="AH103" s="40">
        <v>18</v>
      </c>
      <c r="AI103" s="177" t="s">
        <v>38</v>
      </c>
      <c r="AJ103" s="178"/>
      <c r="AK103" s="167">
        <f>VLOOKUP(AH103,入力!$A$9:$G$34,5,0)</f>
        <v>0</v>
      </c>
      <c r="AL103" s="168"/>
      <c r="AM103" s="169">
        <f>VLOOKUP(AH103,入力!$A$9:$G$34,6,0)</f>
        <v>0</v>
      </c>
      <c r="AN103" s="164">
        <f>VLOOKUP(AH103,入力!$A$9:$G$34,7,0)</f>
        <v>0</v>
      </c>
    </row>
    <row r="104" spans="27:40" ht="13.5" customHeight="1" x14ac:dyDescent="0.15">
      <c r="AA104" s="31"/>
      <c r="AB104" s="139"/>
      <c r="AC104" s="142"/>
      <c r="AD104" s="153">
        <f>VLOOKUP(AA103,入力!$A$9:$G$34,4,0)</f>
        <v>0</v>
      </c>
      <c r="AE104" s="154"/>
      <c r="AF104" s="147"/>
      <c r="AG104" s="150"/>
      <c r="AH104" s="41"/>
      <c r="AI104" s="179"/>
      <c r="AJ104" s="180"/>
      <c r="AK104" s="153">
        <f>VLOOKUP(AH103,入力!$A$9:$G$34,4,0)</f>
        <v>0</v>
      </c>
      <c r="AL104" s="154"/>
      <c r="AM104" s="147"/>
      <c r="AN104" s="152"/>
    </row>
    <row r="105" spans="27:40" ht="13.5" customHeight="1" thickBot="1" x14ac:dyDescent="0.2">
      <c r="AA105" s="31"/>
      <c r="AB105" s="174"/>
      <c r="AC105" s="175"/>
      <c r="AD105" s="171"/>
      <c r="AE105" s="172"/>
      <c r="AF105" s="176"/>
      <c r="AG105" s="36" t="str">
        <f>IF(AG103&lt;&gt;0,"中学校","")</f>
        <v/>
      </c>
      <c r="AH105" s="45"/>
      <c r="AI105" s="181"/>
      <c r="AJ105" s="172"/>
      <c r="AK105" s="171"/>
      <c r="AL105" s="172"/>
      <c r="AM105" s="176"/>
      <c r="AN105" s="34" t="str">
        <f>IF(AN103&lt;&gt;0,"中学校","")</f>
        <v/>
      </c>
    </row>
    <row r="106" spans="27:40" ht="22.5" customHeight="1" x14ac:dyDescent="0.15">
      <c r="AA106" s="3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</row>
    <row r="107" spans="27:40" ht="22.5" customHeight="1" x14ac:dyDescent="0.15">
      <c r="AA107" s="31"/>
      <c r="AB107" s="21"/>
      <c r="AC107" s="21"/>
      <c r="AD107" s="21"/>
      <c r="AE107" s="21"/>
      <c r="AF107" s="173" t="str">
        <f>印刷!F49</f>
        <v>　以上のとおり参加申し込みいたします。</v>
      </c>
      <c r="AG107" s="173"/>
      <c r="AH107" s="173"/>
      <c r="AI107" s="173"/>
      <c r="AJ107" s="173"/>
      <c r="AK107" s="173"/>
      <c r="AL107" s="173"/>
      <c r="AM107" s="173"/>
      <c r="AN107" s="173"/>
    </row>
    <row r="108" spans="27:40" ht="8.1" customHeight="1" x14ac:dyDescent="0.15">
      <c r="AA108" s="3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</row>
    <row r="109" spans="27:40" ht="22.5" customHeight="1" x14ac:dyDescent="0.15">
      <c r="AA109" s="31"/>
      <c r="AB109" s="21"/>
      <c r="AC109" s="21"/>
      <c r="AD109" s="21"/>
      <c r="AE109" s="21"/>
      <c r="AF109" s="21"/>
      <c r="AG109" s="182">
        <f ca="1">入力!$F$4</f>
        <v>44808.539065046294</v>
      </c>
      <c r="AH109" s="182"/>
      <c r="AI109" s="182"/>
      <c r="AJ109" s="182"/>
      <c r="AK109" s="182"/>
      <c r="AL109" s="182"/>
      <c r="AM109" s="21"/>
      <c r="AN109" s="21"/>
    </row>
    <row r="110" spans="27:40" ht="8.1" customHeight="1" x14ac:dyDescent="0.15">
      <c r="AA110" s="3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</row>
    <row r="111" spans="27:40" ht="22.5" customHeight="1" x14ac:dyDescent="0.15">
      <c r="AA111" s="31"/>
      <c r="AB111" s="21"/>
      <c r="AC111" s="21"/>
      <c r="AD111" s="21"/>
      <c r="AE111" s="21"/>
      <c r="AF111" s="183" t="str">
        <f>印刷!F53</f>
        <v>学校名</v>
      </c>
      <c r="AG111" s="183"/>
      <c r="AH111" s="24"/>
      <c r="AI111" s="25"/>
      <c r="AJ111" s="184">
        <f>入力!$D$2</f>
        <v>0</v>
      </c>
      <c r="AK111" s="184"/>
      <c r="AL111" s="184"/>
      <c r="AM111" s="21"/>
      <c r="AN111" s="21"/>
    </row>
    <row r="112" spans="27:40" ht="8.1" customHeight="1" x14ac:dyDescent="0.15">
      <c r="AA112" s="31"/>
      <c r="AB112" s="21"/>
      <c r="AC112" s="21"/>
      <c r="AD112" s="21"/>
      <c r="AE112" s="21"/>
      <c r="AF112" s="26"/>
      <c r="AG112" s="27"/>
      <c r="AH112" s="27"/>
      <c r="AI112" s="28"/>
      <c r="AJ112" s="21"/>
      <c r="AK112" s="21"/>
      <c r="AL112" s="21"/>
      <c r="AM112" s="21"/>
      <c r="AN112" s="21"/>
    </row>
    <row r="113" spans="27:40" ht="22.5" customHeight="1" x14ac:dyDescent="0.15">
      <c r="AA113" s="31"/>
      <c r="AB113" s="21"/>
      <c r="AC113" s="21"/>
      <c r="AD113" s="21"/>
      <c r="AE113" s="21"/>
      <c r="AF113" s="183" t="str">
        <f>印刷!F55</f>
        <v>校長名</v>
      </c>
      <c r="AG113" s="183"/>
      <c r="AH113" s="24"/>
      <c r="AI113" s="25"/>
      <c r="AJ113" s="185">
        <f>入力!$D$3</f>
        <v>0</v>
      </c>
      <c r="AK113" s="185"/>
      <c r="AL113" s="185"/>
      <c r="AM113" s="186" t="s">
        <v>11</v>
      </c>
      <c r="AN113" s="186"/>
    </row>
    <row r="114" spans="27:40" ht="13.5" customHeight="1" x14ac:dyDescent="0.15"/>
  </sheetData>
  <sortState ref="B10:G22">
    <sortCondition ref="B10:B22"/>
  </sortState>
  <mergeCells count="208">
    <mergeCell ref="AN91:AN92"/>
    <mergeCell ref="AD92:AE93"/>
    <mergeCell ref="AK92:AL93"/>
    <mergeCell ref="AB91:AB93"/>
    <mergeCell ref="AC91:AC93"/>
    <mergeCell ref="AD91:AE91"/>
    <mergeCell ref="AF91:AF93"/>
    <mergeCell ref="AG91:AG92"/>
    <mergeCell ref="AI91:AI93"/>
    <mergeCell ref="AJ91:AJ93"/>
    <mergeCell ref="AK91:AL91"/>
    <mergeCell ref="AM91:AM93"/>
    <mergeCell ref="AJ85:AJ87"/>
    <mergeCell ref="AK85:AL85"/>
    <mergeCell ref="AM85:AM87"/>
    <mergeCell ref="AN85:AN86"/>
    <mergeCell ref="AD86:AE87"/>
    <mergeCell ref="AK86:AL87"/>
    <mergeCell ref="AB88:AB90"/>
    <mergeCell ref="AC88:AC90"/>
    <mergeCell ref="AD88:AE88"/>
    <mergeCell ref="AF88:AF90"/>
    <mergeCell ref="AG88:AG89"/>
    <mergeCell ref="AI88:AI90"/>
    <mergeCell ref="AJ88:AJ90"/>
    <mergeCell ref="AK88:AL88"/>
    <mergeCell ref="AM88:AM90"/>
    <mergeCell ref="AN88:AN89"/>
    <mergeCell ref="AD89:AE90"/>
    <mergeCell ref="AK89:AL90"/>
    <mergeCell ref="AG109:AL109"/>
    <mergeCell ref="AF111:AG111"/>
    <mergeCell ref="AJ111:AL111"/>
    <mergeCell ref="AF113:AG113"/>
    <mergeCell ref="AJ113:AL113"/>
    <mergeCell ref="AM113:AN113"/>
    <mergeCell ref="AB82:AB84"/>
    <mergeCell ref="AC82:AC84"/>
    <mergeCell ref="AD82:AE82"/>
    <mergeCell ref="AF82:AF84"/>
    <mergeCell ref="AG82:AG83"/>
    <mergeCell ref="AI82:AI84"/>
    <mergeCell ref="AJ82:AJ84"/>
    <mergeCell ref="AK82:AL82"/>
    <mergeCell ref="AM82:AM84"/>
    <mergeCell ref="AN82:AN83"/>
    <mergeCell ref="AD83:AE84"/>
    <mergeCell ref="AK83:AL84"/>
    <mergeCell ref="AB85:AB87"/>
    <mergeCell ref="AC85:AC87"/>
    <mergeCell ref="AD85:AE85"/>
    <mergeCell ref="AF85:AF87"/>
    <mergeCell ref="AG85:AG86"/>
    <mergeCell ref="AI85:AI87"/>
    <mergeCell ref="AN100:AN101"/>
    <mergeCell ref="AD101:AE102"/>
    <mergeCell ref="AK101:AL102"/>
    <mergeCell ref="AD104:AE105"/>
    <mergeCell ref="AK104:AL105"/>
    <mergeCell ref="AF107:AN107"/>
    <mergeCell ref="AB103:AB105"/>
    <mergeCell ref="AC103:AC105"/>
    <mergeCell ref="AD103:AE103"/>
    <mergeCell ref="AF103:AF105"/>
    <mergeCell ref="AG103:AG104"/>
    <mergeCell ref="AI103:AJ105"/>
    <mergeCell ref="AK103:AL103"/>
    <mergeCell ref="AM103:AM105"/>
    <mergeCell ref="AN103:AN104"/>
    <mergeCell ref="AB100:AB102"/>
    <mergeCell ref="AC100:AC102"/>
    <mergeCell ref="AD100:AE100"/>
    <mergeCell ref="AF100:AF102"/>
    <mergeCell ref="AG100:AG101"/>
    <mergeCell ref="AI100:AI102"/>
    <mergeCell ref="AJ100:AJ102"/>
    <mergeCell ref="AK100:AL100"/>
    <mergeCell ref="AM100:AM102"/>
    <mergeCell ref="AN94:AN95"/>
    <mergeCell ref="AD95:AE96"/>
    <mergeCell ref="AK95:AL96"/>
    <mergeCell ref="AB97:AB99"/>
    <mergeCell ref="AC97:AC99"/>
    <mergeCell ref="AD97:AE97"/>
    <mergeCell ref="AF97:AF99"/>
    <mergeCell ref="AG97:AG98"/>
    <mergeCell ref="AI97:AI99"/>
    <mergeCell ref="AJ97:AJ99"/>
    <mergeCell ref="AK97:AL97"/>
    <mergeCell ref="AM97:AM99"/>
    <mergeCell ref="AN97:AN98"/>
    <mergeCell ref="AD98:AE99"/>
    <mergeCell ref="AK98:AL99"/>
    <mergeCell ref="AB94:AB96"/>
    <mergeCell ref="AC94:AC96"/>
    <mergeCell ref="AD94:AE94"/>
    <mergeCell ref="AF94:AF96"/>
    <mergeCell ref="AG94:AG95"/>
    <mergeCell ref="AI94:AI96"/>
    <mergeCell ref="AJ94:AJ96"/>
    <mergeCell ref="AK94:AL94"/>
    <mergeCell ref="AM94:AM96"/>
    <mergeCell ref="AN76:AN77"/>
    <mergeCell ref="AD77:AE78"/>
    <mergeCell ref="AK77:AL78"/>
    <mergeCell ref="AB79:AB81"/>
    <mergeCell ref="AC79:AC81"/>
    <mergeCell ref="AD79:AE79"/>
    <mergeCell ref="AF79:AF81"/>
    <mergeCell ref="AG79:AG80"/>
    <mergeCell ref="AI79:AI81"/>
    <mergeCell ref="AJ79:AJ81"/>
    <mergeCell ref="AK79:AL79"/>
    <mergeCell ref="AM79:AM81"/>
    <mergeCell ref="AN79:AN80"/>
    <mergeCell ref="AD80:AE81"/>
    <mergeCell ref="AK80:AL81"/>
    <mergeCell ref="AB76:AB78"/>
    <mergeCell ref="AC76:AC78"/>
    <mergeCell ref="AD76:AE76"/>
    <mergeCell ref="AF76:AF78"/>
    <mergeCell ref="AG76:AG77"/>
    <mergeCell ref="AI76:AI78"/>
    <mergeCell ref="AJ76:AJ78"/>
    <mergeCell ref="AK76:AL76"/>
    <mergeCell ref="AM76:AM78"/>
    <mergeCell ref="AN70:AN71"/>
    <mergeCell ref="AD71:AE72"/>
    <mergeCell ref="AK71:AL72"/>
    <mergeCell ref="AB73:AB75"/>
    <mergeCell ref="AC73:AC75"/>
    <mergeCell ref="AD73:AE73"/>
    <mergeCell ref="AF73:AF75"/>
    <mergeCell ref="AG73:AG74"/>
    <mergeCell ref="AI73:AI75"/>
    <mergeCell ref="AJ73:AJ75"/>
    <mergeCell ref="AK73:AL73"/>
    <mergeCell ref="AM73:AM75"/>
    <mergeCell ref="AN73:AN74"/>
    <mergeCell ref="AD74:AE75"/>
    <mergeCell ref="AK74:AL75"/>
    <mergeCell ref="AB70:AB72"/>
    <mergeCell ref="AC70:AC72"/>
    <mergeCell ref="AD70:AE70"/>
    <mergeCell ref="AF70:AF72"/>
    <mergeCell ref="AG70:AG71"/>
    <mergeCell ref="AI70:AI72"/>
    <mergeCell ref="AJ70:AJ72"/>
    <mergeCell ref="AK70:AL70"/>
    <mergeCell ref="AM70:AM72"/>
    <mergeCell ref="AN65:AN66"/>
    <mergeCell ref="AD66:AE66"/>
    <mergeCell ref="AK66:AL66"/>
    <mergeCell ref="AB67:AB69"/>
    <mergeCell ref="AC67:AC69"/>
    <mergeCell ref="AD67:AE67"/>
    <mergeCell ref="AF67:AF69"/>
    <mergeCell ref="AG67:AG68"/>
    <mergeCell ref="AI67:AI69"/>
    <mergeCell ref="AJ67:AJ69"/>
    <mergeCell ref="AK67:AL67"/>
    <mergeCell ref="AM67:AM69"/>
    <mergeCell ref="AN67:AN68"/>
    <mergeCell ref="AD68:AE69"/>
    <mergeCell ref="AK68:AL69"/>
    <mergeCell ref="AB65:AB66"/>
    <mergeCell ref="AC65:AC66"/>
    <mergeCell ref="AD65:AE65"/>
    <mergeCell ref="AF65:AF66"/>
    <mergeCell ref="AG65:AG66"/>
    <mergeCell ref="AI65:AI66"/>
    <mergeCell ref="AJ65:AJ66"/>
    <mergeCell ref="AK65:AL65"/>
    <mergeCell ref="AM65:AM66"/>
    <mergeCell ref="AB61:AD61"/>
    <mergeCell ref="AB59:AN59"/>
    <mergeCell ref="AE61:AN61"/>
    <mergeCell ref="AB62:AD62"/>
    <mergeCell ref="AE62:AG62"/>
    <mergeCell ref="AI62:AK62"/>
    <mergeCell ref="AL62:AN62"/>
    <mergeCell ref="AB63:AD63"/>
    <mergeCell ref="AE63:AN63"/>
    <mergeCell ref="A5:C5"/>
    <mergeCell ref="A1:H1"/>
    <mergeCell ref="A2:C2"/>
    <mergeCell ref="A3:C3"/>
    <mergeCell ref="A4:C4"/>
    <mergeCell ref="A6:C6"/>
    <mergeCell ref="G8:H8"/>
    <mergeCell ref="D2:E2"/>
    <mergeCell ref="F4:G4"/>
    <mergeCell ref="D5:E5"/>
    <mergeCell ref="D6:E6"/>
    <mergeCell ref="O21:P21"/>
    <mergeCell ref="O17:P17"/>
    <mergeCell ref="O18:P18"/>
    <mergeCell ref="O19:P19"/>
    <mergeCell ref="O20:P20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</mergeCells>
  <phoneticPr fontId="1"/>
  <conditionalFormatting sqref="N8:N20">
    <cfRule type="duplicateValues" dxfId="2" priority="2" stopIfTrue="1"/>
  </conditionalFormatting>
  <conditionalFormatting sqref="N21">
    <cfRule type="duplicateValues" dxfId="1" priority="1" stopIfTrue="1"/>
  </conditionalFormatting>
  <dataValidations count="4">
    <dataValidation type="list" allowBlank="1" showInputMessage="1" showErrorMessage="1" sqref="C9:C33">
      <formula1>$J$9:$J$20</formula1>
    </dataValidation>
    <dataValidation type="whole" allowBlank="1" showInputMessage="1" showErrorMessage="1" sqref="B9:B33">
      <formula1>1</formula1>
      <formula2>99</formula2>
    </dataValidation>
    <dataValidation type="whole" allowBlank="1" showInputMessage="1" showErrorMessage="1" sqref="F9:F34">
      <formula1>1</formula1>
      <formula2>3</formula2>
    </dataValidation>
    <dataValidation type="list" allowBlank="1" showInputMessage="1" showErrorMessage="1" sqref="O8:P21">
      <formula1>$S$8:$S$19</formula1>
    </dataValidation>
  </dataValidations>
  <printOptions horizontalCentered="1" verticalCentered="1"/>
  <pageMargins left="0.70866141732283472" right="0.70866141732283472" top="0.70866141732283472" bottom="0.70866141732283472" header="0.51181102362204722" footer="0.51181102362204722"/>
  <pageSetup paperSize="13" scale="8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="70" zoomScaleNormal="70" workbookViewId="0">
      <selection activeCell="B2" sqref="B2"/>
    </sheetView>
  </sheetViews>
  <sheetFormatPr defaultRowHeight="13.5" x14ac:dyDescent="0.15"/>
  <cols>
    <col min="1" max="1" width="3" style="31" bestFit="1" customWidth="1"/>
    <col min="2" max="2" width="4.625" style="21" customWidth="1"/>
    <col min="3" max="4" width="3.625" style="21" customWidth="1"/>
    <col min="5" max="5" width="20.625" style="21" customWidth="1"/>
    <col min="6" max="6" width="3.625" style="21" customWidth="1"/>
    <col min="7" max="7" width="10.625" style="21" customWidth="1"/>
    <col min="8" max="8" width="10.625" style="21" hidden="1" customWidth="1"/>
    <col min="9" max="9" width="4.625" style="21" customWidth="1"/>
    <col min="10" max="11" width="3.625" style="21" customWidth="1"/>
    <col min="12" max="12" width="20.625" style="21" customWidth="1"/>
    <col min="13" max="13" width="3.625" style="21" customWidth="1"/>
    <col min="14" max="14" width="10.625" style="21" customWidth="1"/>
    <col min="15" max="16384" width="9" style="21"/>
  </cols>
  <sheetData>
    <row r="1" spans="1:14" ht="28.5" x14ac:dyDescent="0.15">
      <c r="B1" s="118" t="s">
        <v>58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4.25" thickBot="1" x14ac:dyDescent="0.2">
      <c r="E2" s="22"/>
      <c r="F2" s="22"/>
      <c r="G2" s="22"/>
      <c r="H2" s="22"/>
      <c r="I2" s="22"/>
      <c r="J2" s="22"/>
      <c r="K2" s="22"/>
      <c r="L2" s="22"/>
    </row>
    <row r="3" spans="1:14" ht="35.1" customHeight="1" x14ac:dyDescent="0.15">
      <c r="B3" s="115" t="s">
        <v>3</v>
      </c>
      <c r="C3" s="116"/>
      <c r="D3" s="117"/>
      <c r="E3" s="119">
        <f>入力!$D$2</f>
        <v>0</v>
      </c>
      <c r="F3" s="120"/>
      <c r="G3" s="120"/>
      <c r="H3" s="120"/>
      <c r="I3" s="120"/>
      <c r="J3" s="120"/>
      <c r="K3" s="120"/>
      <c r="L3" s="120"/>
      <c r="M3" s="120"/>
      <c r="N3" s="121"/>
    </row>
    <row r="4" spans="1:14" ht="35.1" customHeight="1" x14ac:dyDescent="0.15">
      <c r="B4" s="213" t="s">
        <v>14</v>
      </c>
      <c r="C4" s="214"/>
      <c r="D4" s="215"/>
      <c r="E4" s="219">
        <f>入力!$D$4</f>
        <v>0</v>
      </c>
      <c r="F4" s="219"/>
      <c r="G4" s="219"/>
      <c r="H4" s="23"/>
      <c r="I4" s="127" t="s">
        <v>2</v>
      </c>
      <c r="J4" s="123"/>
      <c r="K4" s="124"/>
      <c r="L4" s="210">
        <f>入力!$D$5</f>
        <v>0</v>
      </c>
      <c r="M4" s="211"/>
      <c r="N4" s="212"/>
    </row>
    <row r="5" spans="1:14" ht="35.1" customHeight="1" thickBot="1" x14ac:dyDescent="0.2">
      <c r="B5" s="216" t="s">
        <v>4</v>
      </c>
      <c r="C5" s="217"/>
      <c r="D5" s="218"/>
      <c r="E5" s="132">
        <f>入力!$D$6</f>
        <v>0</v>
      </c>
      <c r="F5" s="133"/>
      <c r="G5" s="133"/>
      <c r="H5" s="133"/>
      <c r="I5" s="133"/>
      <c r="J5" s="133"/>
      <c r="K5" s="133"/>
      <c r="L5" s="133"/>
      <c r="M5" s="133"/>
      <c r="N5" s="134"/>
    </row>
    <row r="6" spans="1:14" ht="14.25" thickBot="1" x14ac:dyDescent="0.2"/>
    <row r="7" spans="1:14" ht="12" customHeight="1" x14ac:dyDescent="0.15">
      <c r="B7" s="157" t="s">
        <v>6</v>
      </c>
      <c r="C7" s="159" t="s">
        <v>7</v>
      </c>
      <c r="D7" s="161" t="s">
        <v>5</v>
      </c>
      <c r="E7" s="161"/>
      <c r="F7" s="159" t="s">
        <v>1</v>
      </c>
      <c r="G7" s="161" t="s">
        <v>8</v>
      </c>
      <c r="H7" s="38"/>
      <c r="I7" s="162" t="s">
        <v>6</v>
      </c>
      <c r="J7" s="159" t="s">
        <v>7</v>
      </c>
      <c r="K7" s="161" t="s">
        <v>5</v>
      </c>
      <c r="L7" s="161"/>
      <c r="M7" s="159" t="s">
        <v>1</v>
      </c>
      <c r="N7" s="135" t="s">
        <v>8</v>
      </c>
    </row>
    <row r="8" spans="1:14" ht="24" customHeight="1" thickBot="1" x14ac:dyDescent="0.2">
      <c r="B8" s="158"/>
      <c r="C8" s="160"/>
      <c r="D8" s="137" t="s">
        <v>0</v>
      </c>
      <c r="E8" s="137"/>
      <c r="F8" s="160"/>
      <c r="G8" s="137"/>
      <c r="H8" s="39"/>
      <c r="I8" s="163"/>
      <c r="J8" s="160"/>
      <c r="K8" s="137" t="s">
        <v>0</v>
      </c>
      <c r="L8" s="137"/>
      <c r="M8" s="160"/>
      <c r="N8" s="136"/>
    </row>
    <row r="9" spans="1:14" ht="13.5" customHeight="1" x14ac:dyDescent="0.15">
      <c r="A9" s="31">
        <v>1</v>
      </c>
      <c r="B9" s="179">
        <f>VLOOKUP(A9,入力!$A$9:$G$34,2,0)</f>
        <v>0</v>
      </c>
      <c r="C9" s="197">
        <f>VLOOKUP(A9,入力!$A$9:$G$34,3,0)</f>
        <v>0</v>
      </c>
      <c r="D9" s="187">
        <f>VLOOKUP(A9,入力!$A$9:$G$34,5,0)</f>
        <v>0</v>
      </c>
      <c r="E9" s="187"/>
      <c r="F9" s="188">
        <f>VLOOKUP(A9,入力!$A$9:$G$34,6,0)</f>
        <v>0</v>
      </c>
      <c r="G9" s="149">
        <f>VLOOKUP(A9,入力!$A$9:$G$34,7,0)</f>
        <v>0</v>
      </c>
      <c r="H9" s="40">
        <v>14</v>
      </c>
      <c r="I9" s="199">
        <f>VLOOKUP(H9,入力!$A$9:$G$34,2,0)</f>
        <v>0</v>
      </c>
      <c r="J9" s="197">
        <f>VLOOKUP(H9,入力!$A$9:$G$34,3,0)</f>
        <v>0</v>
      </c>
      <c r="K9" s="187">
        <f>VLOOKUP(H9,入力!$A$9:$G$34,5,0)</f>
        <v>0</v>
      </c>
      <c r="L9" s="187"/>
      <c r="M9" s="188">
        <f>VLOOKUP(H9,入力!$A$9:$G$34,6,0)</f>
        <v>0</v>
      </c>
      <c r="N9" s="206">
        <f>VLOOKUP(H9,入力!$A$9:$G$34,7,0)</f>
        <v>0</v>
      </c>
    </row>
    <row r="10" spans="1:14" ht="13.5" customHeight="1" x14ac:dyDescent="0.15">
      <c r="B10" s="179"/>
      <c r="C10" s="194"/>
      <c r="D10" s="191">
        <f>VLOOKUP(A9,入力!$A$9:$G$34,4,0)</f>
        <v>0</v>
      </c>
      <c r="E10" s="191"/>
      <c r="F10" s="189"/>
      <c r="G10" s="150"/>
      <c r="H10" s="41"/>
      <c r="I10" s="200"/>
      <c r="J10" s="194"/>
      <c r="K10" s="191">
        <f>VLOOKUP(H9,入力!$A$9:$G$34,4,0)</f>
        <v>0</v>
      </c>
      <c r="L10" s="191"/>
      <c r="M10" s="189"/>
      <c r="N10" s="206"/>
    </row>
    <row r="11" spans="1:14" ht="13.5" customHeight="1" x14ac:dyDescent="0.15">
      <c r="B11" s="179"/>
      <c r="C11" s="198"/>
      <c r="D11" s="192"/>
      <c r="E11" s="192"/>
      <c r="F11" s="190"/>
      <c r="G11" s="35" t="str">
        <f>IF(G9&lt;&gt;0,"中学校","")</f>
        <v/>
      </c>
      <c r="H11" s="42"/>
      <c r="I11" s="201"/>
      <c r="J11" s="198"/>
      <c r="K11" s="192"/>
      <c r="L11" s="192"/>
      <c r="M11" s="190"/>
      <c r="N11" s="32" t="str">
        <f>IF(N9&lt;&gt;0,"中学校","")</f>
        <v/>
      </c>
    </row>
    <row r="12" spans="1:14" ht="13.5" customHeight="1" x14ac:dyDescent="0.15">
      <c r="A12" s="31">
        <v>2</v>
      </c>
      <c r="B12" s="177">
        <f>VLOOKUP(A12,入力!$A$9:$G$34,2,0)</f>
        <v>0</v>
      </c>
      <c r="C12" s="193">
        <f>VLOOKUP(A12,入力!$A$9:$G$34,3,0)</f>
        <v>0</v>
      </c>
      <c r="D12" s="196">
        <f>VLOOKUP(A12,入力!$A$9:$G$34,5,0)</f>
        <v>0</v>
      </c>
      <c r="E12" s="196"/>
      <c r="F12" s="202">
        <f>VLOOKUP(A12,入力!$A$9:$G$34,6,0)</f>
        <v>0</v>
      </c>
      <c r="G12" s="170">
        <f>VLOOKUP(A12,入力!$A$9:$G$34,7,0)</f>
        <v>0</v>
      </c>
      <c r="H12" s="43">
        <v>15</v>
      </c>
      <c r="I12" s="207">
        <f>VLOOKUP(H12,入力!$A$9:$G$34,2,0)</f>
        <v>0</v>
      </c>
      <c r="J12" s="193">
        <f>VLOOKUP(H12,入力!$A$9:$G$34,3,0)</f>
        <v>0</v>
      </c>
      <c r="K12" s="196">
        <f>VLOOKUP(H12,入力!$A$9:$G$34,5,0)</f>
        <v>0</v>
      </c>
      <c r="L12" s="196"/>
      <c r="M12" s="202">
        <f>VLOOKUP(H12,入力!$A$9:$G$34,6,0)</f>
        <v>0</v>
      </c>
      <c r="N12" s="205">
        <f>VLOOKUP(H12,入力!$A$9:$G$34,7,0)</f>
        <v>0</v>
      </c>
    </row>
    <row r="13" spans="1:14" ht="13.5" customHeight="1" x14ac:dyDescent="0.15">
      <c r="B13" s="179"/>
      <c r="C13" s="194"/>
      <c r="D13" s="191">
        <f>VLOOKUP(A12,入力!$A$9:$G$34,4,0)</f>
        <v>0</v>
      </c>
      <c r="E13" s="191"/>
      <c r="F13" s="189"/>
      <c r="G13" s="150"/>
      <c r="H13" s="41"/>
      <c r="I13" s="200"/>
      <c r="J13" s="194"/>
      <c r="K13" s="191">
        <f>VLOOKUP(H12,入力!$A$9:$G$34,4,0)</f>
        <v>0</v>
      </c>
      <c r="L13" s="191"/>
      <c r="M13" s="189"/>
      <c r="N13" s="206"/>
    </row>
    <row r="14" spans="1:14" ht="13.5" customHeight="1" x14ac:dyDescent="0.15">
      <c r="B14" s="220"/>
      <c r="C14" s="195"/>
      <c r="D14" s="204"/>
      <c r="E14" s="204"/>
      <c r="F14" s="203"/>
      <c r="G14" s="37" t="str">
        <f>IF(G12&lt;&gt;0,"中学校","")</f>
        <v/>
      </c>
      <c r="H14" s="44"/>
      <c r="I14" s="208"/>
      <c r="J14" s="195"/>
      <c r="K14" s="204"/>
      <c r="L14" s="204"/>
      <c r="M14" s="203"/>
      <c r="N14" s="33" t="str">
        <f>IF(N12&lt;&gt;0,"中学校","")</f>
        <v/>
      </c>
    </row>
    <row r="15" spans="1:14" ht="13.5" customHeight="1" x14ac:dyDescent="0.15">
      <c r="A15" s="31">
        <v>3</v>
      </c>
      <c r="B15" s="179">
        <f>VLOOKUP(A15,入力!$A$9:$G$34,2,0)</f>
        <v>0</v>
      </c>
      <c r="C15" s="197">
        <f>VLOOKUP(A15,入力!$A$9:$G$34,3,0)</f>
        <v>0</v>
      </c>
      <c r="D15" s="187">
        <f>VLOOKUP(A15,入力!$A$9:$G$34,5,0)</f>
        <v>0</v>
      </c>
      <c r="E15" s="187"/>
      <c r="F15" s="188">
        <f>VLOOKUP(A15,入力!$A$9:$G$34,6,0)</f>
        <v>0</v>
      </c>
      <c r="G15" s="150">
        <f>VLOOKUP(A15,入力!$A$9:$G$34,7,0)</f>
        <v>0</v>
      </c>
      <c r="H15" s="40">
        <v>16</v>
      </c>
      <c r="I15" s="199">
        <f>VLOOKUP(H15,入力!$A$9:$G$34,2,0)</f>
        <v>0</v>
      </c>
      <c r="J15" s="197">
        <f>VLOOKUP(H15,入力!$A$9:$G$34,3,0)</f>
        <v>0</v>
      </c>
      <c r="K15" s="187">
        <f>VLOOKUP(H15,入力!$A$9:$G$34,5,0)</f>
        <v>0</v>
      </c>
      <c r="L15" s="187"/>
      <c r="M15" s="188">
        <f>VLOOKUP(H15,入力!$A$9:$G$34,6,0)</f>
        <v>0</v>
      </c>
      <c r="N15" s="206">
        <f>VLOOKUP(H15,入力!$A$9:$G$34,7,0)</f>
        <v>0</v>
      </c>
    </row>
    <row r="16" spans="1:14" ht="13.5" customHeight="1" x14ac:dyDescent="0.15">
      <c r="B16" s="179"/>
      <c r="C16" s="194"/>
      <c r="D16" s="191">
        <f>VLOOKUP(A15,入力!$A$9:$G$34,4,0)</f>
        <v>0</v>
      </c>
      <c r="E16" s="191"/>
      <c r="F16" s="189"/>
      <c r="G16" s="150"/>
      <c r="H16" s="41"/>
      <c r="I16" s="200"/>
      <c r="J16" s="194"/>
      <c r="K16" s="191">
        <f>VLOOKUP(H15,入力!$A$9:$G$34,4,0)</f>
        <v>0</v>
      </c>
      <c r="L16" s="191"/>
      <c r="M16" s="189"/>
      <c r="N16" s="206"/>
    </row>
    <row r="17" spans="1:14" ht="13.5" customHeight="1" x14ac:dyDescent="0.15">
      <c r="B17" s="179"/>
      <c r="C17" s="198"/>
      <c r="D17" s="192"/>
      <c r="E17" s="192"/>
      <c r="F17" s="190"/>
      <c r="G17" s="35" t="str">
        <f>IF(G15&lt;&gt;0,"中学校","")</f>
        <v/>
      </c>
      <c r="H17" s="42"/>
      <c r="I17" s="201"/>
      <c r="J17" s="198"/>
      <c r="K17" s="192"/>
      <c r="L17" s="192"/>
      <c r="M17" s="190"/>
      <c r="N17" s="32" t="str">
        <f>IF(N15&lt;&gt;0,"中学校","")</f>
        <v/>
      </c>
    </row>
    <row r="18" spans="1:14" ht="13.5" customHeight="1" x14ac:dyDescent="0.15">
      <c r="A18" s="31">
        <v>4</v>
      </c>
      <c r="B18" s="177">
        <f>VLOOKUP(A18,入力!$A$9:$G$34,2,0)</f>
        <v>0</v>
      </c>
      <c r="C18" s="193">
        <f>VLOOKUP(A18,入力!$A$9:$G$34,3,0)</f>
        <v>0</v>
      </c>
      <c r="D18" s="196">
        <f>VLOOKUP(A18,入力!$A$9:$G$34,5,0)</f>
        <v>0</v>
      </c>
      <c r="E18" s="196"/>
      <c r="F18" s="202">
        <f>VLOOKUP(A18,入力!$A$9:$G$34,6,0)</f>
        <v>0</v>
      </c>
      <c r="G18" s="170">
        <f>VLOOKUP(A18,入力!$A$9:$G$34,7,0)</f>
        <v>0</v>
      </c>
      <c r="H18" s="43">
        <v>17</v>
      </c>
      <c r="I18" s="207">
        <f>VLOOKUP(H18,入力!$A$9:$G$34,2,0)</f>
        <v>0</v>
      </c>
      <c r="J18" s="193">
        <f>VLOOKUP(H18,入力!$A$9:$G$34,3,0)</f>
        <v>0</v>
      </c>
      <c r="K18" s="196">
        <f>VLOOKUP(H18,入力!$A$9:$G$34,5,0)</f>
        <v>0</v>
      </c>
      <c r="L18" s="196"/>
      <c r="M18" s="202">
        <f>VLOOKUP(H18,入力!$A$9:$G$34,6,0)</f>
        <v>0</v>
      </c>
      <c r="N18" s="205">
        <f>VLOOKUP(H18,入力!$A$9:$G$34,7,0)</f>
        <v>0</v>
      </c>
    </row>
    <row r="19" spans="1:14" ht="13.5" customHeight="1" x14ac:dyDescent="0.15">
      <c r="B19" s="179"/>
      <c r="C19" s="194"/>
      <c r="D19" s="191">
        <f>VLOOKUP(A18,入力!$A$9:$G$34,4,0)</f>
        <v>0</v>
      </c>
      <c r="E19" s="191"/>
      <c r="F19" s="189"/>
      <c r="G19" s="150"/>
      <c r="H19" s="41"/>
      <c r="I19" s="200"/>
      <c r="J19" s="194"/>
      <c r="K19" s="191">
        <f>VLOOKUP(H18,入力!$A$9:$G$34,4,0)</f>
        <v>0</v>
      </c>
      <c r="L19" s="191"/>
      <c r="M19" s="189"/>
      <c r="N19" s="206"/>
    </row>
    <row r="20" spans="1:14" ht="13.5" customHeight="1" x14ac:dyDescent="0.15">
      <c r="B20" s="220"/>
      <c r="C20" s="195"/>
      <c r="D20" s="204"/>
      <c r="E20" s="204"/>
      <c r="F20" s="203"/>
      <c r="G20" s="37" t="str">
        <f>IF(G18&lt;&gt;0,"中学校","")</f>
        <v/>
      </c>
      <c r="H20" s="44"/>
      <c r="I20" s="208"/>
      <c r="J20" s="195"/>
      <c r="K20" s="204"/>
      <c r="L20" s="204"/>
      <c r="M20" s="203"/>
      <c r="N20" s="33" t="str">
        <f>IF(N18&lt;&gt;0,"中学校","")</f>
        <v/>
      </c>
    </row>
    <row r="21" spans="1:14" ht="13.5" customHeight="1" x14ac:dyDescent="0.15">
      <c r="A21" s="31">
        <v>5</v>
      </c>
      <c r="B21" s="179">
        <f>VLOOKUP(A21,入力!$A$9:$G$34,2,0)</f>
        <v>0</v>
      </c>
      <c r="C21" s="197">
        <f>VLOOKUP(A21,入力!$A$9:$G$34,3,0)</f>
        <v>0</v>
      </c>
      <c r="D21" s="187">
        <f>VLOOKUP(A21,入力!$A$9:$G$34,5,0)</f>
        <v>0</v>
      </c>
      <c r="E21" s="187"/>
      <c r="F21" s="188">
        <f>VLOOKUP(A21,入力!$A$9:$G$34,6,0)</f>
        <v>0</v>
      </c>
      <c r="G21" s="150">
        <f>VLOOKUP(A21,入力!$A$9:$G$34,7,0)</f>
        <v>0</v>
      </c>
      <c r="H21" s="40">
        <v>18</v>
      </c>
      <c r="I21" s="199">
        <f>VLOOKUP(H21,入力!$A$9:$G$34,2,0)</f>
        <v>0</v>
      </c>
      <c r="J21" s="197">
        <f>VLOOKUP(H21,入力!$A$9:$G$34,3,0)</f>
        <v>0</v>
      </c>
      <c r="K21" s="187">
        <f>VLOOKUP(H21,入力!$A$9:$G$34,5,0)</f>
        <v>0</v>
      </c>
      <c r="L21" s="187"/>
      <c r="M21" s="188">
        <f>VLOOKUP(H21,入力!$A$9:$G$34,6,0)</f>
        <v>0</v>
      </c>
      <c r="N21" s="206">
        <f>VLOOKUP(H21,入力!$A$9:$G$34,7,0)</f>
        <v>0</v>
      </c>
    </row>
    <row r="22" spans="1:14" ht="13.5" customHeight="1" x14ac:dyDescent="0.15">
      <c r="B22" s="179"/>
      <c r="C22" s="194"/>
      <c r="D22" s="191">
        <f>VLOOKUP(A21,入力!$A$9:$G$34,4,0)</f>
        <v>0</v>
      </c>
      <c r="E22" s="191"/>
      <c r="F22" s="189"/>
      <c r="G22" s="150"/>
      <c r="H22" s="41"/>
      <c r="I22" s="200"/>
      <c r="J22" s="194"/>
      <c r="K22" s="191">
        <f>VLOOKUP(H21,入力!$A$9:$G$34,4,0)</f>
        <v>0</v>
      </c>
      <c r="L22" s="191"/>
      <c r="M22" s="189"/>
      <c r="N22" s="206"/>
    </row>
    <row r="23" spans="1:14" ht="13.5" customHeight="1" x14ac:dyDescent="0.15">
      <c r="B23" s="179"/>
      <c r="C23" s="198"/>
      <c r="D23" s="192"/>
      <c r="E23" s="192"/>
      <c r="F23" s="190"/>
      <c r="G23" s="35" t="str">
        <f>IF(G21&lt;&gt;0,"中学校","")</f>
        <v/>
      </c>
      <c r="H23" s="42"/>
      <c r="I23" s="201"/>
      <c r="J23" s="198"/>
      <c r="K23" s="192"/>
      <c r="L23" s="192"/>
      <c r="M23" s="190"/>
      <c r="N23" s="32" t="str">
        <f>IF(N21&lt;&gt;0,"中学校","")</f>
        <v/>
      </c>
    </row>
    <row r="24" spans="1:14" ht="13.5" customHeight="1" x14ac:dyDescent="0.15">
      <c r="A24" s="31">
        <v>6</v>
      </c>
      <c r="B24" s="177">
        <f>VLOOKUP(A24,入力!$A$9:$G$34,2,0)</f>
        <v>0</v>
      </c>
      <c r="C24" s="193">
        <f>VLOOKUP(A24,入力!$A$9:$G$34,3,0)</f>
        <v>0</v>
      </c>
      <c r="D24" s="196">
        <f>VLOOKUP(A24,入力!$A$9:$G$34,5,0)</f>
        <v>0</v>
      </c>
      <c r="E24" s="196"/>
      <c r="F24" s="202">
        <f>VLOOKUP(A24,入力!$A$9:$G$34,6,0)</f>
        <v>0</v>
      </c>
      <c r="G24" s="170">
        <f>VLOOKUP(A24,入力!$A$9:$G$34,7,0)</f>
        <v>0</v>
      </c>
      <c r="H24" s="43">
        <v>19</v>
      </c>
      <c r="I24" s="207">
        <f>VLOOKUP(H24,入力!$A$9:$G$34,2,0)</f>
        <v>0</v>
      </c>
      <c r="J24" s="193">
        <f>VLOOKUP(H24,入力!$A$9:$G$34,3,0)</f>
        <v>0</v>
      </c>
      <c r="K24" s="196">
        <f>VLOOKUP(H24,入力!$A$9:$G$34,5,0)</f>
        <v>0</v>
      </c>
      <c r="L24" s="196"/>
      <c r="M24" s="202">
        <f>VLOOKUP(H24,入力!$A$9:$G$34,6,0)</f>
        <v>0</v>
      </c>
      <c r="N24" s="205">
        <f>VLOOKUP(H24,入力!$A$9:$G$34,7,0)</f>
        <v>0</v>
      </c>
    </row>
    <row r="25" spans="1:14" ht="13.5" customHeight="1" x14ac:dyDescent="0.15">
      <c r="B25" s="179"/>
      <c r="C25" s="194"/>
      <c r="D25" s="191">
        <f>VLOOKUP(A24,入力!$A$9:$G$34,4,0)</f>
        <v>0</v>
      </c>
      <c r="E25" s="191"/>
      <c r="F25" s="189"/>
      <c r="G25" s="150"/>
      <c r="H25" s="41"/>
      <c r="I25" s="200"/>
      <c r="J25" s="194"/>
      <c r="K25" s="191">
        <f>VLOOKUP(H24,入力!$A$9:$G$34,4,0)</f>
        <v>0</v>
      </c>
      <c r="L25" s="191"/>
      <c r="M25" s="189"/>
      <c r="N25" s="206"/>
    </row>
    <row r="26" spans="1:14" ht="13.5" customHeight="1" x14ac:dyDescent="0.15">
      <c r="B26" s="220"/>
      <c r="C26" s="195"/>
      <c r="D26" s="204"/>
      <c r="E26" s="204"/>
      <c r="F26" s="203"/>
      <c r="G26" s="37" t="str">
        <f>IF(G24&lt;&gt;0,"中学校","")</f>
        <v/>
      </c>
      <c r="H26" s="44"/>
      <c r="I26" s="208"/>
      <c r="J26" s="195"/>
      <c r="K26" s="204"/>
      <c r="L26" s="204"/>
      <c r="M26" s="203"/>
      <c r="N26" s="33" t="str">
        <f>IF(N24&lt;&gt;0,"中学校","")</f>
        <v/>
      </c>
    </row>
    <row r="27" spans="1:14" ht="13.5" customHeight="1" x14ac:dyDescent="0.15">
      <c r="A27" s="31">
        <v>7</v>
      </c>
      <c r="B27" s="179">
        <f>VLOOKUP(A27,入力!$A$9:$G$34,2,0)</f>
        <v>0</v>
      </c>
      <c r="C27" s="197">
        <f>VLOOKUP(A27,入力!$A$9:$G$34,3,0)</f>
        <v>0</v>
      </c>
      <c r="D27" s="187">
        <f>VLOOKUP(A27,入力!$A$9:$G$34,5,0)</f>
        <v>0</v>
      </c>
      <c r="E27" s="187"/>
      <c r="F27" s="188">
        <f>VLOOKUP(A27,入力!$A$9:$G$34,6,0)</f>
        <v>0</v>
      </c>
      <c r="G27" s="150">
        <f>VLOOKUP(A27,入力!$A$9:$G$34,7,0)</f>
        <v>0</v>
      </c>
      <c r="H27" s="40">
        <v>20</v>
      </c>
      <c r="I27" s="199">
        <f>VLOOKUP(H27,入力!$A$9:$G$34,2,0)</f>
        <v>0</v>
      </c>
      <c r="J27" s="197">
        <f>VLOOKUP(H27,入力!$A$9:$G$34,3,0)</f>
        <v>0</v>
      </c>
      <c r="K27" s="187">
        <f>VLOOKUP(H27,入力!$A$9:$G$34,5,0)</f>
        <v>0</v>
      </c>
      <c r="L27" s="187"/>
      <c r="M27" s="188">
        <f>VLOOKUP(H27,入力!$A$9:$G$34,6,0)</f>
        <v>0</v>
      </c>
      <c r="N27" s="206">
        <f>VLOOKUP(H27,入力!$A$9:$G$34,7,0)</f>
        <v>0</v>
      </c>
    </row>
    <row r="28" spans="1:14" ht="13.5" customHeight="1" x14ac:dyDescent="0.15">
      <c r="B28" s="179"/>
      <c r="C28" s="194"/>
      <c r="D28" s="191">
        <f>VLOOKUP(A27,入力!$A$9:$G$34,4,0)</f>
        <v>0</v>
      </c>
      <c r="E28" s="191"/>
      <c r="F28" s="189"/>
      <c r="G28" s="150"/>
      <c r="H28" s="41"/>
      <c r="I28" s="200"/>
      <c r="J28" s="194"/>
      <c r="K28" s="191">
        <f>VLOOKUP(H27,入力!$A$9:$G$34,4,0)</f>
        <v>0</v>
      </c>
      <c r="L28" s="191"/>
      <c r="M28" s="189"/>
      <c r="N28" s="206"/>
    </row>
    <row r="29" spans="1:14" ht="13.5" customHeight="1" x14ac:dyDescent="0.15">
      <c r="B29" s="179"/>
      <c r="C29" s="198"/>
      <c r="D29" s="192"/>
      <c r="E29" s="192"/>
      <c r="F29" s="190"/>
      <c r="G29" s="35" t="str">
        <f>IF(G27&lt;&gt;0,"中学校","")</f>
        <v/>
      </c>
      <c r="H29" s="42"/>
      <c r="I29" s="201"/>
      <c r="J29" s="198"/>
      <c r="K29" s="192"/>
      <c r="L29" s="192"/>
      <c r="M29" s="190"/>
      <c r="N29" s="32" t="str">
        <f>IF(N27&lt;&gt;0,"中学校","")</f>
        <v/>
      </c>
    </row>
    <row r="30" spans="1:14" ht="13.5" customHeight="1" x14ac:dyDescent="0.15">
      <c r="A30" s="31">
        <v>8</v>
      </c>
      <c r="B30" s="177">
        <f>VLOOKUP(A30,入力!$A$9:$G$34,2,0)</f>
        <v>0</v>
      </c>
      <c r="C30" s="193">
        <f>VLOOKUP(A30,入力!$A$9:$G$34,3,0)</f>
        <v>0</v>
      </c>
      <c r="D30" s="196">
        <f>VLOOKUP(A30,入力!$A$9:$G$34,5,0)</f>
        <v>0</v>
      </c>
      <c r="E30" s="196"/>
      <c r="F30" s="202">
        <f>VLOOKUP(A30,入力!$A$9:$G$34,6,0)</f>
        <v>0</v>
      </c>
      <c r="G30" s="170">
        <f>VLOOKUP(A30,入力!$A$9:$G$34,7,0)</f>
        <v>0</v>
      </c>
      <c r="H30" s="43">
        <v>21</v>
      </c>
      <c r="I30" s="207">
        <f>VLOOKUP(H30,入力!$A$9:$G$34,2,0)</f>
        <v>0</v>
      </c>
      <c r="J30" s="193">
        <f>VLOOKUP(H30,入力!$A$9:$G$34,3,0)</f>
        <v>0</v>
      </c>
      <c r="K30" s="196">
        <f>VLOOKUP(H30,入力!$A$9:$G$34,5,0)</f>
        <v>0</v>
      </c>
      <c r="L30" s="196"/>
      <c r="M30" s="202">
        <f>VLOOKUP(H30,入力!$A$9:$G$34,6,0)</f>
        <v>0</v>
      </c>
      <c r="N30" s="205">
        <f>VLOOKUP(H30,入力!$A$9:$G$34,7,0)</f>
        <v>0</v>
      </c>
    </row>
    <row r="31" spans="1:14" ht="13.5" customHeight="1" x14ac:dyDescent="0.15">
      <c r="B31" s="179"/>
      <c r="C31" s="194"/>
      <c r="D31" s="191">
        <f>VLOOKUP(A30,入力!$A$9:$G$34,4,0)</f>
        <v>0</v>
      </c>
      <c r="E31" s="191"/>
      <c r="F31" s="189"/>
      <c r="G31" s="150"/>
      <c r="H31" s="41"/>
      <c r="I31" s="200"/>
      <c r="J31" s="194"/>
      <c r="K31" s="191">
        <f>VLOOKUP(H30,入力!$A$9:$G$34,4,0)</f>
        <v>0</v>
      </c>
      <c r="L31" s="191"/>
      <c r="M31" s="189"/>
      <c r="N31" s="206"/>
    </row>
    <row r="32" spans="1:14" ht="13.5" customHeight="1" x14ac:dyDescent="0.15">
      <c r="B32" s="220"/>
      <c r="C32" s="195"/>
      <c r="D32" s="204"/>
      <c r="E32" s="204"/>
      <c r="F32" s="203"/>
      <c r="G32" s="37" t="str">
        <f>IF(G30&lt;&gt;0,"中学校","")</f>
        <v/>
      </c>
      <c r="H32" s="44"/>
      <c r="I32" s="208"/>
      <c r="J32" s="195"/>
      <c r="K32" s="204"/>
      <c r="L32" s="204"/>
      <c r="M32" s="203"/>
      <c r="N32" s="33" t="str">
        <f>IF(N30&lt;&gt;0,"中学校","")</f>
        <v/>
      </c>
    </row>
    <row r="33" spans="1:14" ht="13.5" customHeight="1" x14ac:dyDescent="0.15">
      <c r="A33" s="31">
        <v>9</v>
      </c>
      <c r="B33" s="177">
        <f>VLOOKUP(A33,入力!$A$9:$G$34,2,0)</f>
        <v>0</v>
      </c>
      <c r="C33" s="193">
        <f>VLOOKUP(A33,入力!$A$9:$G$34,3,0)</f>
        <v>0</v>
      </c>
      <c r="D33" s="196">
        <f>VLOOKUP(A33,入力!$A$9:$G$34,5,0)</f>
        <v>0</v>
      </c>
      <c r="E33" s="196"/>
      <c r="F33" s="202">
        <f>VLOOKUP(A33,入力!$A$9:$G$34,6,0)</f>
        <v>0</v>
      </c>
      <c r="G33" s="170">
        <f>VLOOKUP(A33,入力!$A$9:$G$34,7,0)</f>
        <v>0</v>
      </c>
      <c r="H33" s="43">
        <v>22</v>
      </c>
      <c r="I33" s="207">
        <f>VLOOKUP(H33,入力!$A$9:$G$34,2,0)</f>
        <v>0</v>
      </c>
      <c r="J33" s="193">
        <f>VLOOKUP(H33,入力!$A$9:$G$34,3,0)</f>
        <v>0</v>
      </c>
      <c r="K33" s="196">
        <f>VLOOKUP(H33,入力!$A$9:$G$34,5,0)</f>
        <v>0</v>
      </c>
      <c r="L33" s="196"/>
      <c r="M33" s="202">
        <f>VLOOKUP(H33,入力!$A$9:$G$34,6,0)</f>
        <v>0</v>
      </c>
      <c r="N33" s="205">
        <f>VLOOKUP(H33,入力!$A$9:$G$34,7,0)</f>
        <v>0</v>
      </c>
    </row>
    <row r="34" spans="1:14" ht="13.5" customHeight="1" x14ac:dyDescent="0.15">
      <c r="B34" s="179"/>
      <c r="C34" s="194"/>
      <c r="D34" s="191">
        <f>VLOOKUP(A33,入力!$A$9:$G$34,4,0)</f>
        <v>0</v>
      </c>
      <c r="E34" s="191"/>
      <c r="F34" s="189"/>
      <c r="G34" s="150"/>
      <c r="H34" s="41"/>
      <c r="I34" s="200"/>
      <c r="J34" s="194"/>
      <c r="K34" s="191">
        <f>VLOOKUP(H33,入力!$A$9:$G$34,4,0)</f>
        <v>0</v>
      </c>
      <c r="L34" s="191"/>
      <c r="M34" s="189"/>
      <c r="N34" s="206"/>
    </row>
    <row r="35" spans="1:14" ht="13.5" customHeight="1" x14ac:dyDescent="0.15">
      <c r="B35" s="220"/>
      <c r="C35" s="195"/>
      <c r="D35" s="204"/>
      <c r="E35" s="204"/>
      <c r="F35" s="203"/>
      <c r="G35" s="37" t="str">
        <f>IF(G33&lt;&gt;0,"中学校","")</f>
        <v/>
      </c>
      <c r="H35" s="44"/>
      <c r="I35" s="208"/>
      <c r="J35" s="195"/>
      <c r="K35" s="204"/>
      <c r="L35" s="204"/>
      <c r="M35" s="203"/>
      <c r="N35" s="33" t="str">
        <f>IF(N33&lt;&gt;0,"中学校","")</f>
        <v/>
      </c>
    </row>
    <row r="36" spans="1:14" ht="13.5" customHeight="1" x14ac:dyDescent="0.15">
      <c r="A36" s="31">
        <v>10</v>
      </c>
      <c r="B36" s="179">
        <f>VLOOKUP(A36,入力!$A$9:$G$34,2,0)</f>
        <v>0</v>
      </c>
      <c r="C36" s="197">
        <f>VLOOKUP(A36,入力!$A$9:$G$34,3,0)</f>
        <v>0</v>
      </c>
      <c r="D36" s="187">
        <f>VLOOKUP(A36,入力!$A$9:$G$34,5,0)</f>
        <v>0</v>
      </c>
      <c r="E36" s="187"/>
      <c r="F36" s="188">
        <f>VLOOKUP(A36,入力!$A$9:$G$34,6,0)</f>
        <v>0</v>
      </c>
      <c r="G36" s="150">
        <f>VLOOKUP(A36,入力!$A$9:$G$34,7,0)</f>
        <v>0</v>
      </c>
      <c r="H36" s="40">
        <v>23</v>
      </c>
      <c r="I36" s="199">
        <f>VLOOKUP(H36,入力!$A$9:$G$34,2,0)</f>
        <v>0</v>
      </c>
      <c r="J36" s="197">
        <f>VLOOKUP(H36,入力!$A$9:$G$34,3,0)</f>
        <v>0</v>
      </c>
      <c r="K36" s="187">
        <f>VLOOKUP(H36,入力!$A$9:$G$34,5,0)</f>
        <v>0</v>
      </c>
      <c r="L36" s="187"/>
      <c r="M36" s="188">
        <f>VLOOKUP(H36,入力!$A$9:$G$34,6,0)</f>
        <v>0</v>
      </c>
      <c r="N36" s="206">
        <f>VLOOKUP(H36,入力!$A$9:$G$34,7,0)</f>
        <v>0</v>
      </c>
    </row>
    <row r="37" spans="1:14" ht="13.5" customHeight="1" x14ac:dyDescent="0.15">
      <c r="B37" s="179"/>
      <c r="C37" s="194"/>
      <c r="D37" s="191">
        <f>VLOOKUP(A36,入力!$A$9:$G$34,4,0)</f>
        <v>0</v>
      </c>
      <c r="E37" s="191"/>
      <c r="F37" s="189"/>
      <c r="G37" s="150"/>
      <c r="H37" s="41"/>
      <c r="I37" s="200"/>
      <c r="J37" s="194"/>
      <c r="K37" s="191">
        <f>VLOOKUP(H36,入力!$A$9:$G$34,4,0)</f>
        <v>0</v>
      </c>
      <c r="L37" s="191"/>
      <c r="M37" s="189"/>
      <c r="N37" s="206"/>
    </row>
    <row r="38" spans="1:14" ht="13.5" customHeight="1" x14ac:dyDescent="0.15">
      <c r="B38" s="179"/>
      <c r="C38" s="198"/>
      <c r="D38" s="192"/>
      <c r="E38" s="192"/>
      <c r="F38" s="190"/>
      <c r="G38" s="35" t="str">
        <f>IF(G36&lt;&gt;0,"中学校","")</f>
        <v/>
      </c>
      <c r="H38" s="42"/>
      <c r="I38" s="201"/>
      <c r="J38" s="198"/>
      <c r="K38" s="192"/>
      <c r="L38" s="192"/>
      <c r="M38" s="190"/>
      <c r="N38" s="32" t="str">
        <f>IF(N36&lt;&gt;0,"中学校","")</f>
        <v/>
      </c>
    </row>
    <row r="39" spans="1:14" ht="13.5" customHeight="1" x14ac:dyDescent="0.15">
      <c r="A39" s="31">
        <v>11</v>
      </c>
      <c r="B39" s="177">
        <f>VLOOKUP(A39,入力!$A$9:$G$34,2,0)</f>
        <v>0</v>
      </c>
      <c r="C39" s="193">
        <f>VLOOKUP(A39,入力!$A$9:$G$34,3,0)</f>
        <v>0</v>
      </c>
      <c r="D39" s="196">
        <f>VLOOKUP(A39,入力!$A$9:$G$34,5,0)</f>
        <v>0</v>
      </c>
      <c r="E39" s="196"/>
      <c r="F39" s="202">
        <f>VLOOKUP(A39,入力!$A$9:$G$34,6,0)</f>
        <v>0</v>
      </c>
      <c r="G39" s="170">
        <f>VLOOKUP(A39,入力!$A$9:$G$34,7,0)</f>
        <v>0</v>
      </c>
      <c r="H39" s="43">
        <v>24</v>
      </c>
      <c r="I39" s="207">
        <f>VLOOKUP(H39,入力!$A$9:$G$34,2,0)</f>
        <v>0</v>
      </c>
      <c r="J39" s="193">
        <f>VLOOKUP(H39,入力!$A$9:$G$34,3,0)</f>
        <v>0</v>
      </c>
      <c r="K39" s="196">
        <f>VLOOKUP(H39,入力!$A$9:$G$34,5,0)</f>
        <v>0</v>
      </c>
      <c r="L39" s="196"/>
      <c r="M39" s="202">
        <f>VLOOKUP(H39,入力!$A$9:$G$34,6,0)</f>
        <v>0</v>
      </c>
      <c r="N39" s="205">
        <f>VLOOKUP(H39,入力!$A$9:$G$34,7,0)</f>
        <v>0</v>
      </c>
    </row>
    <row r="40" spans="1:14" ht="13.5" customHeight="1" x14ac:dyDescent="0.15">
      <c r="B40" s="179"/>
      <c r="C40" s="194"/>
      <c r="D40" s="191">
        <f>VLOOKUP(A39,入力!$A$9:$G$34,4,0)</f>
        <v>0</v>
      </c>
      <c r="E40" s="191"/>
      <c r="F40" s="189"/>
      <c r="G40" s="150"/>
      <c r="H40" s="41"/>
      <c r="I40" s="200"/>
      <c r="J40" s="194"/>
      <c r="K40" s="191">
        <f>VLOOKUP(H39,入力!$A$9:$G$34,4,0)</f>
        <v>0</v>
      </c>
      <c r="L40" s="191"/>
      <c r="M40" s="189"/>
      <c r="N40" s="206"/>
    </row>
    <row r="41" spans="1:14" ht="13.5" customHeight="1" x14ac:dyDescent="0.15">
      <c r="B41" s="220"/>
      <c r="C41" s="195"/>
      <c r="D41" s="204"/>
      <c r="E41" s="204"/>
      <c r="F41" s="203"/>
      <c r="G41" s="37" t="str">
        <f>IF(G39&lt;&gt;0,"中学校","")</f>
        <v/>
      </c>
      <c r="H41" s="44"/>
      <c r="I41" s="208"/>
      <c r="J41" s="195"/>
      <c r="K41" s="204"/>
      <c r="L41" s="204"/>
      <c r="M41" s="203"/>
      <c r="N41" s="33" t="str">
        <f>IF(N39&lt;&gt;0,"中学校","")</f>
        <v/>
      </c>
    </row>
    <row r="42" spans="1:14" ht="13.5" customHeight="1" x14ac:dyDescent="0.15">
      <c r="A42" s="31">
        <v>12</v>
      </c>
      <c r="B42" s="177">
        <f>VLOOKUP(A42,入力!$A$9:$G$34,2,0)</f>
        <v>0</v>
      </c>
      <c r="C42" s="193">
        <f>VLOOKUP(A42,入力!$A$9:$G$34,3,0)</f>
        <v>0</v>
      </c>
      <c r="D42" s="196">
        <f>VLOOKUP(A42,入力!$A$9:$G$34,5,0)</f>
        <v>0</v>
      </c>
      <c r="E42" s="196"/>
      <c r="F42" s="202">
        <f>VLOOKUP(A42,入力!$A$9:$G$34,6,0)</f>
        <v>0</v>
      </c>
      <c r="G42" s="170">
        <f>VLOOKUP(A42,入力!$A$9:$G$34,7,0)</f>
        <v>0</v>
      </c>
      <c r="H42" s="43">
        <v>25</v>
      </c>
      <c r="I42" s="207">
        <f>VLOOKUP(H42,入力!$A$9:$G$34,2,0)</f>
        <v>0</v>
      </c>
      <c r="J42" s="193">
        <f>VLOOKUP(H42,入力!$A$9:$G$34,3,0)</f>
        <v>0</v>
      </c>
      <c r="K42" s="196">
        <f>VLOOKUP(H42,入力!$A$9:$G$34,5,0)</f>
        <v>0</v>
      </c>
      <c r="L42" s="196"/>
      <c r="M42" s="202">
        <f>VLOOKUP(H42,入力!$A$9:$G$34,6,0)</f>
        <v>0</v>
      </c>
      <c r="N42" s="205">
        <f>VLOOKUP(H42,入力!$A$9:$G$34,7,0)</f>
        <v>0</v>
      </c>
    </row>
    <row r="43" spans="1:14" ht="13.5" customHeight="1" x14ac:dyDescent="0.15">
      <c r="B43" s="179"/>
      <c r="C43" s="194"/>
      <c r="D43" s="191">
        <f>VLOOKUP(A42,入力!$A$9:$G$34,4,0)</f>
        <v>0</v>
      </c>
      <c r="E43" s="191"/>
      <c r="F43" s="189"/>
      <c r="G43" s="150"/>
      <c r="H43" s="41"/>
      <c r="I43" s="200"/>
      <c r="J43" s="194"/>
      <c r="K43" s="191">
        <f>VLOOKUP(H42,入力!$A$9:$G$34,4,0)</f>
        <v>0</v>
      </c>
      <c r="L43" s="191"/>
      <c r="M43" s="189"/>
      <c r="N43" s="206"/>
    </row>
    <row r="44" spans="1:14" ht="13.5" customHeight="1" x14ac:dyDescent="0.15">
      <c r="B44" s="220"/>
      <c r="C44" s="195"/>
      <c r="D44" s="204"/>
      <c r="E44" s="204"/>
      <c r="F44" s="203"/>
      <c r="G44" s="37" t="str">
        <f>IF(G42&lt;&gt;0,"中学校","")</f>
        <v/>
      </c>
      <c r="H44" s="44"/>
      <c r="I44" s="208"/>
      <c r="J44" s="195"/>
      <c r="K44" s="204"/>
      <c r="L44" s="204"/>
      <c r="M44" s="203"/>
      <c r="N44" s="33" t="str">
        <f>IF(N42&lt;&gt;0,"中学校","")</f>
        <v/>
      </c>
    </row>
    <row r="45" spans="1:14" ht="13.5" customHeight="1" x14ac:dyDescent="0.15">
      <c r="A45" s="31">
        <v>13</v>
      </c>
      <c r="B45" s="179">
        <f>VLOOKUP(A45,入力!$A$9:$G$34,2,0)</f>
        <v>0</v>
      </c>
      <c r="C45" s="197">
        <f>VLOOKUP(A45,入力!$A$9:$G$34,3,0)</f>
        <v>0</v>
      </c>
      <c r="D45" s="187">
        <f>VLOOKUP(A45,入力!$A$9:$G$34,5,0)</f>
        <v>0</v>
      </c>
      <c r="E45" s="187"/>
      <c r="F45" s="188">
        <f>VLOOKUP(A45,入力!$A$9:$G$34,6,0)</f>
        <v>0</v>
      </c>
      <c r="G45" s="150">
        <f>VLOOKUP(A45,入力!$A$9:$G$34,7,0)</f>
        <v>0</v>
      </c>
      <c r="H45" s="40">
        <v>18</v>
      </c>
      <c r="I45" s="199" t="s">
        <v>38</v>
      </c>
      <c r="J45" s="223"/>
      <c r="K45" s="187">
        <f>入力!E34</f>
        <v>0</v>
      </c>
      <c r="L45" s="187"/>
      <c r="M45" s="188">
        <f>入力!F34</f>
        <v>0</v>
      </c>
      <c r="N45" s="206">
        <f>入力!G34</f>
        <v>0</v>
      </c>
    </row>
    <row r="46" spans="1:14" ht="13.5" customHeight="1" x14ac:dyDescent="0.15">
      <c r="B46" s="179"/>
      <c r="C46" s="194"/>
      <c r="D46" s="191">
        <f>VLOOKUP(A45,入力!$A$9:$G$34,4,0)</f>
        <v>0</v>
      </c>
      <c r="E46" s="191"/>
      <c r="F46" s="189"/>
      <c r="G46" s="150"/>
      <c r="H46" s="41"/>
      <c r="I46" s="200"/>
      <c r="J46" s="191"/>
      <c r="K46" s="191">
        <f>入力!D34</f>
        <v>0</v>
      </c>
      <c r="L46" s="191"/>
      <c r="M46" s="189"/>
      <c r="N46" s="206"/>
    </row>
    <row r="47" spans="1:14" ht="13.5" customHeight="1" thickBot="1" x14ac:dyDescent="0.2">
      <c r="B47" s="181"/>
      <c r="C47" s="221"/>
      <c r="D47" s="222"/>
      <c r="E47" s="222"/>
      <c r="F47" s="209"/>
      <c r="G47" s="36" t="str">
        <f>IF(G45&lt;&gt;0,"中学校","")</f>
        <v/>
      </c>
      <c r="H47" s="45"/>
      <c r="I47" s="224"/>
      <c r="J47" s="222"/>
      <c r="K47" s="222"/>
      <c r="L47" s="222"/>
      <c r="M47" s="209"/>
      <c r="N47" s="34" t="str">
        <f>IF(N45&lt;&gt;0,"中学校","")</f>
        <v/>
      </c>
    </row>
    <row r="48" spans="1:14" ht="22.5" customHeight="1" x14ac:dyDescent="0.15"/>
    <row r="49" spans="6:14" ht="22.5" customHeight="1" x14ac:dyDescent="0.15">
      <c r="F49" s="173" t="s">
        <v>39</v>
      </c>
      <c r="G49" s="173"/>
      <c r="H49" s="173"/>
      <c r="I49" s="173"/>
      <c r="J49" s="173"/>
      <c r="K49" s="173"/>
      <c r="L49" s="173"/>
      <c r="M49" s="173"/>
      <c r="N49" s="173"/>
    </row>
    <row r="50" spans="6:14" ht="8.1" customHeight="1" x14ac:dyDescent="0.15"/>
    <row r="51" spans="6:14" ht="22.5" customHeight="1" x14ac:dyDescent="0.15">
      <c r="G51" s="182">
        <v>44816</v>
      </c>
      <c r="H51" s="182"/>
      <c r="I51" s="182"/>
      <c r="J51" s="182"/>
      <c r="K51" s="182"/>
      <c r="L51" s="182"/>
    </row>
    <row r="52" spans="6:14" ht="8.1" customHeight="1" x14ac:dyDescent="0.15"/>
    <row r="53" spans="6:14" ht="22.5" customHeight="1" x14ac:dyDescent="0.15">
      <c r="F53" s="183" t="s">
        <v>10</v>
      </c>
      <c r="G53" s="183"/>
      <c r="H53" s="24"/>
      <c r="I53" s="25"/>
      <c r="J53" s="184">
        <f>入力!$D$2</f>
        <v>0</v>
      </c>
      <c r="K53" s="184"/>
      <c r="L53" s="184"/>
    </row>
    <row r="54" spans="6:14" ht="8.1" customHeight="1" x14ac:dyDescent="0.15">
      <c r="F54" s="26"/>
      <c r="G54" s="27"/>
      <c r="H54" s="27"/>
      <c r="I54" s="28"/>
    </row>
    <row r="55" spans="6:14" ht="22.5" customHeight="1" x14ac:dyDescent="0.15">
      <c r="F55" s="183" t="s">
        <v>12</v>
      </c>
      <c r="G55" s="183"/>
      <c r="H55" s="24"/>
      <c r="I55" s="25"/>
      <c r="J55" s="185">
        <f>入力!$D$3</f>
        <v>0</v>
      </c>
      <c r="K55" s="185"/>
      <c r="L55" s="185"/>
      <c r="M55" s="186" t="s">
        <v>11</v>
      </c>
      <c r="N55" s="186"/>
    </row>
  </sheetData>
  <mergeCells count="183">
    <mergeCell ref="B42:B44"/>
    <mergeCell ref="C42:C44"/>
    <mergeCell ref="D42:E42"/>
    <mergeCell ref="F42:F44"/>
    <mergeCell ref="G42:G43"/>
    <mergeCell ref="I42:I44"/>
    <mergeCell ref="J42:J44"/>
    <mergeCell ref="K42:L42"/>
    <mergeCell ref="M42:M44"/>
    <mergeCell ref="D43:E44"/>
    <mergeCell ref="K43:L44"/>
    <mergeCell ref="B39:B41"/>
    <mergeCell ref="C39:C41"/>
    <mergeCell ref="D39:E39"/>
    <mergeCell ref="F39:F41"/>
    <mergeCell ref="G39:G40"/>
    <mergeCell ref="I39:I41"/>
    <mergeCell ref="J39:J41"/>
    <mergeCell ref="K39:L39"/>
    <mergeCell ref="M39:M41"/>
    <mergeCell ref="D40:E41"/>
    <mergeCell ref="K40:L41"/>
    <mergeCell ref="B36:B38"/>
    <mergeCell ref="C36:C38"/>
    <mergeCell ref="D36:E36"/>
    <mergeCell ref="F36:F38"/>
    <mergeCell ref="G36:G37"/>
    <mergeCell ref="I36:I38"/>
    <mergeCell ref="J36:J38"/>
    <mergeCell ref="K36:L36"/>
    <mergeCell ref="M36:M38"/>
    <mergeCell ref="D37:E38"/>
    <mergeCell ref="K37:L38"/>
    <mergeCell ref="B33:B35"/>
    <mergeCell ref="C33:C35"/>
    <mergeCell ref="D33:E33"/>
    <mergeCell ref="F33:F35"/>
    <mergeCell ref="G33:G34"/>
    <mergeCell ref="I33:I35"/>
    <mergeCell ref="N33:N34"/>
    <mergeCell ref="D34:E35"/>
    <mergeCell ref="K34:L35"/>
    <mergeCell ref="B45:B47"/>
    <mergeCell ref="C45:C47"/>
    <mergeCell ref="D45:E45"/>
    <mergeCell ref="F45:F47"/>
    <mergeCell ref="D46:E47"/>
    <mergeCell ref="K46:L47"/>
    <mergeCell ref="I45:J47"/>
    <mergeCell ref="N30:N31"/>
    <mergeCell ref="B30:B32"/>
    <mergeCell ref="C30:C32"/>
    <mergeCell ref="D30:E30"/>
    <mergeCell ref="F30:F32"/>
    <mergeCell ref="I30:I32"/>
    <mergeCell ref="G45:G46"/>
    <mergeCell ref="M30:M32"/>
    <mergeCell ref="G30:G31"/>
    <mergeCell ref="J30:J32"/>
    <mergeCell ref="K30:L30"/>
    <mergeCell ref="D31:E32"/>
    <mergeCell ref="K31:L32"/>
    <mergeCell ref="J33:J35"/>
    <mergeCell ref="K33:L33"/>
    <mergeCell ref="M33:M35"/>
    <mergeCell ref="K45:L45"/>
    <mergeCell ref="B24:B26"/>
    <mergeCell ref="C24:C26"/>
    <mergeCell ref="D24:E24"/>
    <mergeCell ref="F24:F26"/>
    <mergeCell ref="I24:I26"/>
    <mergeCell ref="J24:J26"/>
    <mergeCell ref="K24:L24"/>
    <mergeCell ref="M24:M26"/>
    <mergeCell ref="N27:N28"/>
    <mergeCell ref="B27:B29"/>
    <mergeCell ref="C27:C29"/>
    <mergeCell ref="D27:E27"/>
    <mergeCell ref="F27:F29"/>
    <mergeCell ref="I27:I29"/>
    <mergeCell ref="D28:E29"/>
    <mergeCell ref="K28:L29"/>
    <mergeCell ref="G27:G28"/>
    <mergeCell ref="D25:E26"/>
    <mergeCell ref="K25:L26"/>
    <mergeCell ref="G24:G25"/>
    <mergeCell ref="J27:J29"/>
    <mergeCell ref="K27:L27"/>
    <mergeCell ref="M27:M29"/>
    <mergeCell ref="B21:B23"/>
    <mergeCell ref="C21:C23"/>
    <mergeCell ref="D21:E21"/>
    <mergeCell ref="F21:F23"/>
    <mergeCell ref="I21:I23"/>
    <mergeCell ref="J18:J20"/>
    <mergeCell ref="B18:B20"/>
    <mergeCell ref="C18:C20"/>
    <mergeCell ref="F18:F20"/>
    <mergeCell ref="I18:I20"/>
    <mergeCell ref="G18:G19"/>
    <mergeCell ref="G21:G22"/>
    <mergeCell ref="D19:E20"/>
    <mergeCell ref="J21:J23"/>
    <mergeCell ref="B12:B14"/>
    <mergeCell ref="C12:C14"/>
    <mergeCell ref="D12:E12"/>
    <mergeCell ref="N9:N10"/>
    <mergeCell ref="N12:N13"/>
    <mergeCell ref="M12:M14"/>
    <mergeCell ref="D13:E14"/>
    <mergeCell ref="K13:L14"/>
    <mergeCell ref="B15:B17"/>
    <mergeCell ref="C15:C17"/>
    <mergeCell ref="D15:E15"/>
    <mergeCell ref="F15:F17"/>
    <mergeCell ref="I15:I17"/>
    <mergeCell ref="K15:L15"/>
    <mergeCell ref="D16:E17"/>
    <mergeCell ref="K16:L17"/>
    <mergeCell ref="G15:G16"/>
    <mergeCell ref="N15:N16"/>
    <mergeCell ref="M15:M17"/>
    <mergeCell ref="B9:B11"/>
    <mergeCell ref="C9:C11"/>
    <mergeCell ref="B1:N1"/>
    <mergeCell ref="E3:N3"/>
    <mergeCell ref="I4:K4"/>
    <mergeCell ref="E5:N5"/>
    <mergeCell ref="M7:M8"/>
    <mergeCell ref="L4:N4"/>
    <mergeCell ref="B3:D3"/>
    <mergeCell ref="B4:D4"/>
    <mergeCell ref="B5:D5"/>
    <mergeCell ref="D7:E7"/>
    <mergeCell ref="E4:G4"/>
    <mergeCell ref="B7:B8"/>
    <mergeCell ref="C7:C8"/>
    <mergeCell ref="J53:L53"/>
    <mergeCell ref="F53:G53"/>
    <mergeCell ref="J55:L55"/>
    <mergeCell ref="F55:G55"/>
    <mergeCell ref="M55:N55"/>
    <mergeCell ref="I9:I11"/>
    <mergeCell ref="F9:F11"/>
    <mergeCell ref="M18:M20"/>
    <mergeCell ref="K19:L20"/>
    <mergeCell ref="N18:N19"/>
    <mergeCell ref="F12:F14"/>
    <mergeCell ref="I12:I14"/>
    <mergeCell ref="G9:G10"/>
    <mergeCell ref="G12:G13"/>
    <mergeCell ref="N21:N22"/>
    <mergeCell ref="N24:N25"/>
    <mergeCell ref="F49:N49"/>
    <mergeCell ref="M45:M47"/>
    <mergeCell ref="N45:N46"/>
    <mergeCell ref="N36:N37"/>
    <mergeCell ref="N39:N40"/>
    <mergeCell ref="N42:N43"/>
    <mergeCell ref="J15:J17"/>
    <mergeCell ref="G51:L51"/>
    <mergeCell ref="K21:L21"/>
    <mergeCell ref="M21:M23"/>
    <mergeCell ref="D22:E23"/>
    <mergeCell ref="K22:L23"/>
    <mergeCell ref="D8:E8"/>
    <mergeCell ref="D9:E9"/>
    <mergeCell ref="N7:N8"/>
    <mergeCell ref="D10:E11"/>
    <mergeCell ref="K10:L11"/>
    <mergeCell ref="J12:J14"/>
    <mergeCell ref="K12:L12"/>
    <mergeCell ref="K8:L8"/>
    <mergeCell ref="K18:L18"/>
    <mergeCell ref="D18:E18"/>
    <mergeCell ref="M9:M11"/>
    <mergeCell ref="J7:J8"/>
    <mergeCell ref="K7:L7"/>
    <mergeCell ref="G7:G8"/>
    <mergeCell ref="J9:J11"/>
    <mergeCell ref="K9:L9"/>
    <mergeCell ref="F7:F8"/>
    <mergeCell ref="I7:I8"/>
  </mergeCells>
  <phoneticPr fontId="1"/>
  <printOptions horizontalCentered="1" verticalCentered="1"/>
  <pageMargins left="0.70866141732283472" right="0.70866141732283472" top="0.70866141732283472" bottom="0.52" header="0.51181102362204722" footer="0.51181102362204722"/>
  <pageSetup paperSize="13" scale="79" orientation="portrait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workbookViewId="0">
      <selection activeCell="P4" sqref="P4"/>
    </sheetView>
  </sheetViews>
  <sheetFormatPr defaultRowHeight="13.5" x14ac:dyDescent="0.15"/>
  <cols>
    <col min="1" max="3" width="3.625" style="54" customWidth="1"/>
    <col min="4" max="4" width="17.875" style="54" customWidth="1"/>
    <col min="5" max="5" width="3.625" style="54" customWidth="1"/>
    <col min="6" max="7" width="13.25" style="54" customWidth="1"/>
    <col min="8" max="10" width="3.625" style="54" customWidth="1"/>
    <col min="11" max="11" width="17.875" style="54" customWidth="1"/>
    <col min="12" max="12" width="3.625" style="54" customWidth="1"/>
    <col min="13" max="14" width="13.25" style="54" customWidth="1"/>
    <col min="15" max="19" width="9" style="54"/>
    <col min="20" max="20" width="0" style="54" hidden="1" customWidth="1"/>
    <col min="21" max="16384" width="9" style="54"/>
  </cols>
  <sheetData>
    <row r="1" spans="1:25" s="51" customFormat="1" ht="63" customHeight="1" x14ac:dyDescent="0.15">
      <c r="A1" s="228" t="s">
        <v>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30" customHeight="1" thickBo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25" ht="30" customHeight="1" thickBot="1" x14ac:dyDescent="0.2">
      <c r="A3" s="225" t="s">
        <v>43</v>
      </c>
      <c r="B3" s="226"/>
      <c r="C3" s="226"/>
      <c r="D3" s="229">
        <f>入力!D2</f>
        <v>0</v>
      </c>
      <c r="E3" s="230"/>
      <c r="F3" s="230"/>
      <c r="G3" s="231"/>
      <c r="H3" s="232"/>
      <c r="I3" s="233"/>
      <c r="J3" s="234"/>
      <c r="K3" s="55" t="s">
        <v>44</v>
      </c>
      <c r="L3" s="235">
        <v>44822</v>
      </c>
      <c r="M3" s="236"/>
      <c r="N3" s="237"/>
    </row>
    <row r="4" spans="1:25" ht="30" customHeight="1" thickBot="1" x14ac:dyDescent="0.2">
      <c r="A4" s="56"/>
      <c r="B4" s="56"/>
      <c r="C4" s="56"/>
      <c r="D4" s="57"/>
      <c r="E4" s="57"/>
      <c r="F4" s="56"/>
      <c r="G4" s="56"/>
      <c r="H4" s="58"/>
      <c r="I4" s="58"/>
      <c r="J4" s="58"/>
      <c r="K4" s="58"/>
      <c r="L4" s="58"/>
      <c r="M4" s="58"/>
      <c r="N4" s="59"/>
    </row>
    <row r="5" spans="1:25" ht="30" customHeight="1" thickBot="1" x14ac:dyDescent="0.2">
      <c r="A5" s="225" t="s">
        <v>45</v>
      </c>
      <c r="B5" s="226"/>
      <c r="C5" s="226"/>
      <c r="D5" s="226"/>
      <c r="E5" s="227"/>
      <c r="F5" s="60" t="s">
        <v>46</v>
      </c>
      <c r="G5" s="61" t="s">
        <v>47</v>
      </c>
      <c r="H5" s="226" t="s">
        <v>45</v>
      </c>
      <c r="I5" s="226"/>
      <c r="J5" s="226"/>
      <c r="K5" s="226"/>
      <c r="L5" s="227"/>
      <c r="M5" s="60" t="s">
        <v>46</v>
      </c>
      <c r="N5" s="61" t="s">
        <v>47</v>
      </c>
    </row>
    <row r="6" spans="1:25" ht="30" customHeight="1" x14ac:dyDescent="0.15">
      <c r="A6" s="238" t="s">
        <v>48</v>
      </c>
      <c r="B6" s="239"/>
      <c r="C6" s="240"/>
      <c r="D6" s="241">
        <f>入力!D4</f>
        <v>0</v>
      </c>
      <c r="E6" s="242"/>
      <c r="F6" s="62" t="s">
        <v>49</v>
      </c>
      <c r="G6" s="63">
        <v>0</v>
      </c>
      <c r="H6" s="238" t="s">
        <v>2</v>
      </c>
      <c r="I6" s="239"/>
      <c r="J6" s="240"/>
      <c r="K6" s="243"/>
      <c r="L6" s="244"/>
      <c r="M6" s="64" t="s">
        <v>49</v>
      </c>
      <c r="N6" s="65">
        <v>0</v>
      </c>
    </row>
    <row r="7" spans="1:25" ht="30" customHeight="1" thickBot="1" x14ac:dyDescent="0.2">
      <c r="A7" s="245" t="s">
        <v>2</v>
      </c>
      <c r="B7" s="246"/>
      <c r="C7" s="247"/>
      <c r="D7" s="248">
        <f>入力!D5</f>
        <v>0</v>
      </c>
      <c r="E7" s="249"/>
      <c r="F7" s="62" t="s">
        <v>49</v>
      </c>
      <c r="G7" s="63">
        <v>0</v>
      </c>
      <c r="H7" s="245" t="s">
        <v>2</v>
      </c>
      <c r="I7" s="246"/>
      <c r="J7" s="247"/>
      <c r="K7" s="250"/>
      <c r="L7" s="251"/>
      <c r="M7" s="66" t="s">
        <v>49</v>
      </c>
      <c r="N7" s="67">
        <v>0</v>
      </c>
    </row>
    <row r="8" spans="1:25" ht="30" customHeight="1" thickBot="1" x14ac:dyDescent="0.2">
      <c r="A8" s="68" t="s">
        <v>50</v>
      </c>
      <c r="B8" s="252" t="s">
        <v>51</v>
      </c>
      <c r="C8" s="226"/>
      <c r="D8" s="69" t="s">
        <v>52</v>
      </c>
      <c r="E8" s="70" t="s">
        <v>53</v>
      </c>
      <c r="F8" s="60" t="s">
        <v>46</v>
      </c>
      <c r="G8" s="61" t="s">
        <v>47</v>
      </c>
      <c r="H8" s="68" t="s">
        <v>50</v>
      </c>
      <c r="I8" s="252" t="s">
        <v>51</v>
      </c>
      <c r="J8" s="226"/>
      <c r="K8" s="69" t="s">
        <v>52</v>
      </c>
      <c r="L8" s="70" t="s">
        <v>53</v>
      </c>
      <c r="M8" s="60" t="s">
        <v>46</v>
      </c>
      <c r="N8" s="61" t="s">
        <v>47</v>
      </c>
    </row>
    <row r="9" spans="1:25" ht="30" customHeight="1" x14ac:dyDescent="0.15">
      <c r="A9" s="71">
        <f>入力!B9</f>
        <v>0</v>
      </c>
      <c r="B9" s="253">
        <f>入力!C9</f>
        <v>0</v>
      </c>
      <c r="C9" s="254"/>
      <c r="D9" s="72">
        <f>入力!D9</f>
        <v>0</v>
      </c>
      <c r="E9" s="73">
        <f>入力!F9</f>
        <v>0</v>
      </c>
      <c r="F9" s="62" t="s">
        <v>49</v>
      </c>
      <c r="G9" s="63">
        <v>0</v>
      </c>
      <c r="H9" s="74">
        <f>入力!B22</f>
        <v>0</v>
      </c>
      <c r="I9" s="241">
        <f>入力!C22</f>
        <v>0</v>
      </c>
      <c r="J9" s="254"/>
      <c r="K9" s="75">
        <f>入力!D22</f>
        <v>0</v>
      </c>
      <c r="L9" s="76">
        <f>入力!F22</f>
        <v>0</v>
      </c>
      <c r="M9" s="62" t="s">
        <v>49</v>
      </c>
      <c r="N9" s="63">
        <v>0</v>
      </c>
      <c r="T9" s="77" t="s">
        <v>7</v>
      </c>
    </row>
    <row r="10" spans="1:25" ht="30" customHeight="1" x14ac:dyDescent="0.15">
      <c r="A10" s="78">
        <f>入力!B10</f>
        <v>0</v>
      </c>
      <c r="B10" s="255">
        <f>入力!C10</f>
        <v>0</v>
      </c>
      <c r="C10" s="256"/>
      <c r="D10" s="79">
        <f>入力!D10</f>
        <v>0</v>
      </c>
      <c r="E10" s="80">
        <f>入力!F10</f>
        <v>0</v>
      </c>
      <c r="F10" s="62" t="s">
        <v>49</v>
      </c>
      <c r="G10" s="81">
        <v>0</v>
      </c>
      <c r="H10" s="78">
        <f>入力!B23</f>
        <v>0</v>
      </c>
      <c r="I10" s="257">
        <f>入力!C23</f>
        <v>0</v>
      </c>
      <c r="J10" s="256"/>
      <c r="K10" s="79">
        <f>入力!D23</f>
        <v>0</v>
      </c>
      <c r="L10" s="82">
        <f>入力!F23</f>
        <v>0</v>
      </c>
      <c r="M10" s="62" t="s">
        <v>49</v>
      </c>
      <c r="N10" s="81">
        <v>0</v>
      </c>
      <c r="T10" s="83" t="s">
        <v>9</v>
      </c>
    </row>
    <row r="11" spans="1:25" ht="30" customHeight="1" x14ac:dyDescent="0.15">
      <c r="A11" s="78">
        <f>入力!B11</f>
        <v>0</v>
      </c>
      <c r="B11" s="255">
        <f>入力!C11</f>
        <v>0</v>
      </c>
      <c r="C11" s="256"/>
      <c r="D11" s="79">
        <f>入力!D11</f>
        <v>0</v>
      </c>
      <c r="E11" s="80">
        <f>入力!F11</f>
        <v>0</v>
      </c>
      <c r="F11" s="62" t="s">
        <v>49</v>
      </c>
      <c r="G11" s="81">
        <v>0</v>
      </c>
      <c r="H11" s="78">
        <f>入力!B24</f>
        <v>0</v>
      </c>
      <c r="I11" s="257">
        <f>入力!C24</f>
        <v>0</v>
      </c>
      <c r="J11" s="256"/>
      <c r="K11" s="79">
        <f>入力!D24</f>
        <v>0</v>
      </c>
      <c r="L11" s="82">
        <f>入力!F24</f>
        <v>0</v>
      </c>
      <c r="M11" s="62" t="s">
        <v>49</v>
      </c>
      <c r="N11" s="81">
        <v>0</v>
      </c>
      <c r="T11" s="83" t="s">
        <v>24</v>
      </c>
    </row>
    <row r="12" spans="1:25" ht="30" customHeight="1" x14ac:dyDescent="0.15">
      <c r="A12" s="78">
        <f>入力!B12</f>
        <v>0</v>
      </c>
      <c r="B12" s="255">
        <f>入力!C12</f>
        <v>0</v>
      </c>
      <c r="C12" s="256"/>
      <c r="D12" s="79">
        <f>入力!D12</f>
        <v>0</v>
      </c>
      <c r="E12" s="80">
        <f>入力!F12</f>
        <v>0</v>
      </c>
      <c r="F12" s="62" t="s">
        <v>49</v>
      </c>
      <c r="G12" s="81">
        <v>0</v>
      </c>
      <c r="H12" s="78">
        <f>入力!B25</f>
        <v>0</v>
      </c>
      <c r="I12" s="257">
        <f>入力!C25</f>
        <v>0</v>
      </c>
      <c r="J12" s="256"/>
      <c r="K12" s="79">
        <f>入力!D25</f>
        <v>0</v>
      </c>
      <c r="L12" s="82">
        <f>入力!F25</f>
        <v>0</v>
      </c>
      <c r="M12" s="62" t="s">
        <v>49</v>
      </c>
      <c r="N12" s="81">
        <v>0</v>
      </c>
      <c r="T12" s="83" t="s">
        <v>25</v>
      </c>
    </row>
    <row r="13" spans="1:25" ht="30" customHeight="1" x14ac:dyDescent="0.15">
      <c r="A13" s="78">
        <f>入力!B13</f>
        <v>0</v>
      </c>
      <c r="B13" s="255">
        <f>入力!C13</f>
        <v>0</v>
      </c>
      <c r="C13" s="256"/>
      <c r="D13" s="79">
        <f>入力!D13</f>
        <v>0</v>
      </c>
      <c r="E13" s="80">
        <f>入力!F13</f>
        <v>0</v>
      </c>
      <c r="F13" s="62" t="s">
        <v>49</v>
      </c>
      <c r="G13" s="81">
        <v>0</v>
      </c>
      <c r="H13" s="78">
        <f>入力!B26</f>
        <v>0</v>
      </c>
      <c r="I13" s="257">
        <f>入力!C26</f>
        <v>0</v>
      </c>
      <c r="J13" s="256"/>
      <c r="K13" s="79">
        <f>入力!D26</f>
        <v>0</v>
      </c>
      <c r="L13" s="82">
        <f>入力!F26</f>
        <v>0</v>
      </c>
      <c r="M13" s="62" t="s">
        <v>49</v>
      </c>
      <c r="N13" s="81">
        <v>0</v>
      </c>
      <c r="T13" s="83" t="s">
        <v>26</v>
      </c>
    </row>
    <row r="14" spans="1:25" ht="30" customHeight="1" x14ac:dyDescent="0.15">
      <c r="A14" s="78">
        <f>入力!B14</f>
        <v>0</v>
      </c>
      <c r="B14" s="255">
        <f>入力!C14</f>
        <v>0</v>
      </c>
      <c r="C14" s="256"/>
      <c r="D14" s="79">
        <f>入力!D14</f>
        <v>0</v>
      </c>
      <c r="E14" s="80">
        <f>入力!F14</f>
        <v>0</v>
      </c>
      <c r="F14" s="62" t="s">
        <v>49</v>
      </c>
      <c r="G14" s="81">
        <v>0</v>
      </c>
      <c r="H14" s="78">
        <f>入力!B27</f>
        <v>0</v>
      </c>
      <c r="I14" s="257">
        <f>入力!C27</f>
        <v>0</v>
      </c>
      <c r="J14" s="256"/>
      <c r="K14" s="79">
        <f>入力!D27</f>
        <v>0</v>
      </c>
      <c r="L14" s="82">
        <f>入力!F27</f>
        <v>0</v>
      </c>
      <c r="M14" s="62" t="s">
        <v>49</v>
      </c>
      <c r="N14" s="81">
        <v>0</v>
      </c>
      <c r="T14" s="83" t="s">
        <v>27</v>
      </c>
    </row>
    <row r="15" spans="1:25" ht="30" customHeight="1" x14ac:dyDescent="0.15">
      <c r="A15" s="78">
        <f>入力!B15</f>
        <v>0</v>
      </c>
      <c r="B15" s="255">
        <f>入力!C15</f>
        <v>0</v>
      </c>
      <c r="C15" s="256"/>
      <c r="D15" s="79">
        <f>入力!D15</f>
        <v>0</v>
      </c>
      <c r="E15" s="80">
        <f>入力!F15</f>
        <v>0</v>
      </c>
      <c r="F15" s="62" t="s">
        <v>49</v>
      </c>
      <c r="G15" s="81">
        <v>0</v>
      </c>
      <c r="H15" s="78">
        <f>入力!B28</f>
        <v>0</v>
      </c>
      <c r="I15" s="257">
        <f>入力!C28</f>
        <v>0</v>
      </c>
      <c r="J15" s="256"/>
      <c r="K15" s="79">
        <f>入力!D28</f>
        <v>0</v>
      </c>
      <c r="L15" s="82">
        <f>入力!F28</f>
        <v>0</v>
      </c>
      <c r="M15" s="62" t="s">
        <v>49</v>
      </c>
      <c r="N15" s="81">
        <v>0</v>
      </c>
      <c r="T15" s="83" t="s">
        <v>28</v>
      </c>
    </row>
    <row r="16" spans="1:25" ht="30" customHeight="1" x14ac:dyDescent="0.15">
      <c r="A16" s="78">
        <f>入力!B16</f>
        <v>0</v>
      </c>
      <c r="B16" s="255">
        <f>入力!C16</f>
        <v>0</v>
      </c>
      <c r="C16" s="256"/>
      <c r="D16" s="79">
        <f>入力!D16</f>
        <v>0</v>
      </c>
      <c r="E16" s="80">
        <f>入力!F16</f>
        <v>0</v>
      </c>
      <c r="F16" s="62" t="s">
        <v>49</v>
      </c>
      <c r="G16" s="81">
        <v>0</v>
      </c>
      <c r="H16" s="78">
        <f>入力!B29</f>
        <v>0</v>
      </c>
      <c r="I16" s="257">
        <f>入力!C29</f>
        <v>0</v>
      </c>
      <c r="J16" s="256"/>
      <c r="K16" s="79">
        <f>入力!D29</f>
        <v>0</v>
      </c>
      <c r="L16" s="82">
        <f>入力!F29</f>
        <v>0</v>
      </c>
      <c r="M16" s="62" t="s">
        <v>49</v>
      </c>
      <c r="N16" s="81">
        <v>0</v>
      </c>
      <c r="T16" s="83" t="s">
        <v>29</v>
      </c>
    </row>
    <row r="17" spans="1:20" ht="30" customHeight="1" x14ac:dyDescent="0.15">
      <c r="A17" s="78">
        <f>入力!B17</f>
        <v>0</v>
      </c>
      <c r="B17" s="255">
        <f>入力!C17</f>
        <v>0</v>
      </c>
      <c r="C17" s="256"/>
      <c r="D17" s="79">
        <f>入力!D17</f>
        <v>0</v>
      </c>
      <c r="E17" s="80">
        <f>入力!F17</f>
        <v>0</v>
      </c>
      <c r="F17" s="62" t="s">
        <v>49</v>
      </c>
      <c r="G17" s="81">
        <v>0</v>
      </c>
      <c r="H17" s="78">
        <f>入力!B30</f>
        <v>0</v>
      </c>
      <c r="I17" s="257">
        <f>入力!C30</f>
        <v>0</v>
      </c>
      <c r="J17" s="256"/>
      <c r="K17" s="79">
        <f>入力!D30</f>
        <v>0</v>
      </c>
      <c r="L17" s="82">
        <f>入力!F30</f>
        <v>0</v>
      </c>
      <c r="M17" s="62" t="s">
        <v>49</v>
      </c>
      <c r="N17" s="81">
        <v>0</v>
      </c>
      <c r="T17" s="83" t="s">
        <v>30</v>
      </c>
    </row>
    <row r="18" spans="1:20" ht="30" customHeight="1" x14ac:dyDescent="0.15">
      <c r="A18" s="78">
        <f>入力!B18</f>
        <v>0</v>
      </c>
      <c r="B18" s="255">
        <f>入力!C18</f>
        <v>0</v>
      </c>
      <c r="C18" s="256"/>
      <c r="D18" s="79">
        <f>入力!D18</f>
        <v>0</v>
      </c>
      <c r="E18" s="80">
        <f>入力!F18</f>
        <v>0</v>
      </c>
      <c r="F18" s="62" t="s">
        <v>49</v>
      </c>
      <c r="G18" s="81">
        <v>0</v>
      </c>
      <c r="H18" s="78">
        <f>入力!B31</f>
        <v>0</v>
      </c>
      <c r="I18" s="257">
        <f>入力!C31</f>
        <v>0</v>
      </c>
      <c r="J18" s="256"/>
      <c r="K18" s="79">
        <f>入力!D31</f>
        <v>0</v>
      </c>
      <c r="L18" s="82">
        <f>入力!F31</f>
        <v>0</v>
      </c>
      <c r="M18" s="62" t="s">
        <v>49</v>
      </c>
      <c r="N18" s="81">
        <v>0</v>
      </c>
      <c r="T18" s="83" t="s">
        <v>31</v>
      </c>
    </row>
    <row r="19" spans="1:20" ht="30" customHeight="1" x14ac:dyDescent="0.15">
      <c r="A19" s="78">
        <f>入力!B19</f>
        <v>0</v>
      </c>
      <c r="B19" s="255">
        <f>入力!C19</f>
        <v>0</v>
      </c>
      <c r="C19" s="256"/>
      <c r="D19" s="79">
        <f>入力!D19</f>
        <v>0</v>
      </c>
      <c r="E19" s="80">
        <f>入力!F19</f>
        <v>0</v>
      </c>
      <c r="F19" s="62" t="s">
        <v>49</v>
      </c>
      <c r="G19" s="81">
        <v>0</v>
      </c>
      <c r="H19" s="78">
        <f>入力!B32</f>
        <v>0</v>
      </c>
      <c r="I19" s="257">
        <f>入力!C32</f>
        <v>0</v>
      </c>
      <c r="J19" s="256"/>
      <c r="K19" s="79">
        <f>入力!D32</f>
        <v>0</v>
      </c>
      <c r="L19" s="82">
        <f>入力!F32</f>
        <v>0</v>
      </c>
      <c r="M19" s="62" t="s">
        <v>49</v>
      </c>
      <c r="N19" s="81">
        <v>0</v>
      </c>
      <c r="T19" s="83" t="s">
        <v>32</v>
      </c>
    </row>
    <row r="20" spans="1:20" ht="30" customHeight="1" x14ac:dyDescent="0.15">
      <c r="A20" s="78">
        <f>入力!B20</f>
        <v>0</v>
      </c>
      <c r="B20" s="255">
        <f>入力!C20</f>
        <v>0</v>
      </c>
      <c r="C20" s="256"/>
      <c r="D20" s="79">
        <f>入力!D20</f>
        <v>0</v>
      </c>
      <c r="E20" s="80">
        <f>入力!F20</f>
        <v>0</v>
      </c>
      <c r="F20" s="62" t="s">
        <v>49</v>
      </c>
      <c r="G20" s="81">
        <v>0</v>
      </c>
      <c r="H20" s="78">
        <f>入力!B33</f>
        <v>0</v>
      </c>
      <c r="I20" s="257">
        <f>入力!C33</f>
        <v>0</v>
      </c>
      <c r="J20" s="256"/>
      <c r="K20" s="79">
        <f>入力!D33</f>
        <v>0</v>
      </c>
      <c r="L20" s="82">
        <f>入力!F33</f>
        <v>0</v>
      </c>
      <c r="M20" s="62" t="s">
        <v>49</v>
      </c>
      <c r="N20" s="81">
        <v>0</v>
      </c>
      <c r="T20" s="83" t="s">
        <v>33</v>
      </c>
    </row>
    <row r="21" spans="1:20" ht="30" customHeight="1" thickBot="1" x14ac:dyDescent="0.2">
      <c r="A21" s="84">
        <f>入力!B21</f>
        <v>0</v>
      </c>
      <c r="B21" s="258">
        <f>入力!C21</f>
        <v>0</v>
      </c>
      <c r="C21" s="259"/>
      <c r="D21" s="85">
        <f>入力!D21</f>
        <v>0</v>
      </c>
      <c r="E21" s="86">
        <f>入力!F21</f>
        <v>0</v>
      </c>
      <c r="F21" s="66" t="s">
        <v>49</v>
      </c>
      <c r="G21" s="67">
        <v>0</v>
      </c>
      <c r="H21" s="260" t="s">
        <v>13</v>
      </c>
      <c r="I21" s="261"/>
      <c r="J21" s="262"/>
      <c r="K21" s="79">
        <f>[1]申込書!J19</f>
        <v>0</v>
      </c>
      <c r="L21" s="82">
        <f>[1]申込書!K19</f>
        <v>0</v>
      </c>
      <c r="M21" s="62" t="s">
        <v>49</v>
      </c>
      <c r="N21" s="87">
        <v>0</v>
      </c>
      <c r="T21" s="88" t="s">
        <v>34</v>
      </c>
    </row>
    <row r="22" spans="1:20" ht="30" customHeight="1" thickBot="1" x14ac:dyDescent="0.2">
      <c r="A22" s="89"/>
      <c r="B22" s="89"/>
      <c r="C22" s="89"/>
      <c r="D22" s="89"/>
      <c r="E22" s="89"/>
      <c r="F22" s="89"/>
      <c r="G22" s="89"/>
      <c r="H22" s="263" t="s">
        <v>54</v>
      </c>
      <c r="I22" s="264"/>
      <c r="J22" s="264"/>
      <c r="K22" s="248">
        <f>[1]申込書!J20</f>
        <v>0</v>
      </c>
      <c r="L22" s="249"/>
      <c r="M22" s="66" t="s">
        <v>49</v>
      </c>
      <c r="N22" s="67">
        <v>0</v>
      </c>
    </row>
    <row r="23" spans="1:20" ht="14.25" x14ac:dyDescent="0.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</row>
    <row r="24" spans="1:20" ht="17.25" customHeight="1" x14ac:dyDescent="0.15">
      <c r="A24" s="90"/>
      <c r="B24" s="91"/>
      <c r="C24" s="90"/>
      <c r="D24" s="91"/>
      <c r="E24" s="91"/>
      <c r="F24" s="91"/>
      <c r="G24" s="91"/>
      <c r="H24" s="91"/>
      <c r="I24" s="91"/>
      <c r="J24" s="91"/>
      <c r="K24" s="265"/>
      <c r="L24" s="265"/>
      <c r="M24" s="265"/>
      <c r="N24" s="265"/>
    </row>
    <row r="25" spans="1:20" ht="18" thickBot="1" x14ac:dyDescent="0.2">
      <c r="A25" s="90"/>
      <c r="B25" s="90" t="s">
        <v>55</v>
      </c>
      <c r="C25" s="90"/>
      <c r="D25" s="90"/>
      <c r="E25" s="90"/>
      <c r="F25" s="90"/>
      <c r="G25" s="90"/>
      <c r="H25" s="90" t="s">
        <v>56</v>
      </c>
      <c r="I25" s="90"/>
      <c r="J25" s="90"/>
      <c r="K25" s="266"/>
      <c r="L25" s="266"/>
      <c r="M25" s="266"/>
      <c r="N25" s="266"/>
    </row>
    <row r="26" spans="1:20" ht="17.25" customHeight="1" x14ac:dyDescent="0.15">
      <c r="A26" s="92"/>
      <c r="B26" s="267"/>
      <c r="C26" s="267"/>
      <c r="D26" s="267"/>
      <c r="E26" s="268"/>
      <c r="F26" s="268"/>
      <c r="G26" s="268"/>
      <c r="H26" s="268"/>
      <c r="I26" s="269"/>
      <c r="J26" s="269"/>
      <c r="K26" s="269"/>
      <c r="L26" s="269"/>
      <c r="M26" s="269"/>
    </row>
    <row r="27" spans="1:20" ht="17.25" customHeight="1" x14ac:dyDescent="0.15">
      <c r="A27" s="92"/>
      <c r="B27" s="92"/>
      <c r="C27" s="93"/>
      <c r="D27" s="93"/>
      <c r="E27" s="93"/>
      <c r="F27" s="93"/>
      <c r="G27" s="93"/>
      <c r="H27" s="93"/>
      <c r="I27" s="93"/>
      <c r="J27" s="92"/>
      <c r="K27" s="92"/>
      <c r="L27" s="92"/>
      <c r="M27" s="93"/>
    </row>
    <row r="28" spans="1:20" ht="17.25" customHeight="1" x14ac:dyDescent="0.15">
      <c r="A28" s="92"/>
      <c r="B28" s="92"/>
      <c r="C28" s="92"/>
      <c r="D28" s="92"/>
      <c r="E28" s="268"/>
      <c r="F28" s="268"/>
      <c r="G28" s="268"/>
      <c r="H28" s="268"/>
      <c r="I28" s="270"/>
      <c r="J28" s="270"/>
      <c r="K28" s="270"/>
      <c r="L28" s="92"/>
      <c r="M28" s="92"/>
    </row>
    <row r="29" spans="1:20" ht="17.25" x14ac:dyDescent="0.1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1:20" ht="17.25" x14ac:dyDescent="0.1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1:20" ht="17.25" x14ac:dyDescent="0.1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1:20" ht="17.25" x14ac:dyDescent="0.1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1:13" ht="17.25" x14ac:dyDescent="0.1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</sheetData>
  <mergeCells count="51">
    <mergeCell ref="K24:N25"/>
    <mergeCell ref="B26:D26"/>
    <mergeCell ref="E26:H26"/>
    <mergeCell ref="I26:M26"/>
    <mergeCell ref="E28:H28"/>
    <mergeCell ref="I28:K28"/>
    <mergeCell ref="K22:L22"/>
    <mergeCell ref="B17:C17"/>
    <mergeCell ref="I17:J17"/>
    <mergeCell ref="B18:C18"/>
    <mergeCell ref="I18:J18"/>
    <mergeCell ref="B19:C19"/>
    <mergeCell ref="I19:J19"/>
    <mergeCell ref="B20:C20"/>
    <mergeCell ref="I20:J20"/>
    <mergeCell ref="B21:C21"/>
    <mergeCell ref="H21:J21"/>
    <mergeCell ref="H22:J22"/>
    <mergeCell ref="B14:C14"/>
    <mergeCell ref="I14:J14"/>
    <mergeCell ref="B15:C15"/>
    <mergeCell ref="I15:J15"/>
    <mergeCell ref="B16:C16"/>
    <mergeCell ref="I16:J16"/>
    <mergeCell ref="B11:C11"/>
    <mergeCell ref="I11:J11"/>
    <mergeCell ref="B12:C12"/>
    <mergeCell ref="I12:J12"/>
    <mergeCell ref="B13:C13"/>
    <mergeCell ref="I13:J13"/>
    <mergeCell ref="B8:C8"/>
    <mergeCell ref="I8:J8"/>
    <mergeCell ref="B9:C9"/>
    <mergeCell ref="I9:J9"/>
    <mergeCell ref="B10:C10"/>
    <mergeCell ref="I10:J10"/>
    <mergeCell ref="A6:C6"/>
    <mergeCell ref="D6:E6"/>
    <mergeCell ref="H6:J6"/>
    <mergeCell ref="K6:L6"/>
    <mergeCell ref="A7:C7"/>
    <mergeCell ref="D7:E7"/>
    <mergeCell ref="H7:J7"/>
    <mergeCell ref="K7:L7"/>
    <mergeCell ref="A5:E5"/>
    <mergeCell ref="H5:L5"/>
    <mergeCell ref="A1:N1"/>
    <mergeCell ref="A3:C3"/>
    <mergeCell ref="D3:G3"/>
    <mergeCell ref="H3:J3"/>
    <mergeCell ref="L3:N3"/>
  </mergeCells>
  <phoneticPr fontId="1"/>
  <conditionalFormatting sqref="A9:A21 H9:H2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</vt:lpstr>
      <vt:lpstr>印刷</vt:lpstr>
      <vt:lpstr>健康チェック表</vt:lpstr>
      <vt:lpstr>印刷!Print_Area</vt:lpstr>
      <vt:lpstr>健康チェック表!Print_Area</vt:lpstr>
      <vt:lpstr>入力!Print_Area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</dc:creator>
  <cp:lastModifiedBy>吉田　順一</cp:lastModifiedBy>
  <cp:lastPrinted>2022-04-09T06:44:01Z</cp:lastPrinted>
  <dcterms:created xsi:type="dcterms:W3CDTF">2003-09-30T04:35:20Z</dcterms:created>
  <dcterms:modified xsi:type="dcterms:W3CDTF">2022-09-04T03:56:45Z</dcterms:modified>
</cp:coreProperties>
</file>